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<sst xmlns="http://schemas.openxmlformats.org/spreadsheetml/2006/main" count="661" uniqueCount="230">
  <si>
    <t>韩庄镇2024年预算</t>
  </si>
  <si>
    <t>公开表1</t>
  </si>
  <si>
    <t xml:space="preserve"> 收支总体情况表</t>
  </si>
  <si>
    <t>部门（单位）：微山县韩庄镇人民政府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</si>
  <si>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</si>
  <si>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</si>
  <si>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</si>
  <si>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</si>
  <si>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</si>
  <si>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</si>
  <si>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</si>
  <si>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</si>
  <si>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</si>
  <si>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</si>
  <si>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</si>
  <si>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</si>
  <si>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</si>
  <si>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</si>
  <si>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</si>
  <si>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</si>
  <si>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</si>
  <si>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</si>
  <si>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</si>
  <si>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</si>
  <si>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</si>
  <si>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</si>
  <si>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</si>
  <si>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</si>
  <si>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</si>
  <si>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</si>
  <si>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</si>
  <si>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</si>
  <si>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</si>
  <si>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</si>
  <si>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</si>
  <si>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</si>
  <si>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</si>
  <si>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</si>
  <si>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</si>
  <si>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</si>
  <si>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</si>
  <si>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</si>
  <si>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</si>
  <si>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</si>
  <si>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</si>
  <si>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</si>
  <si>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</si>
  <si>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</si>
  <si>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</si>
  <si>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</si>
  <si>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</si>
  <si>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</si>
  <si>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</si>
  <si>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</si>
  <si>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</si>
  <si>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</si>
  <si>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</si>
  <si>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</si>
  <si>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</si>
  <si>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</si>
  <si>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</si>
  <si>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</si>
  <si>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</si>
  <si>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</si>
  <si>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</si>
  <si>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</si>
  <si>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</si>
  <si>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201</t>
  </si>
  <si>
    <t>一般公共服务支出</t>
  </si>
  <si>
    <t>03</t>
  </si>
  <si>
    <t>　政府办公厅（室）及相关机构事务</t>
  </si>
  <si>
    <t>20103</t>
  </si>
  <si>
    <t>01</t>
  </si>
  <si>
    <t>　　行政运行</t>
  </si>
  <si>
    <t>2010301</t>
  </si>
  <si>
    <t>06</t>
  </si>
  <si>
    <t>　财政事务</t>
  </si>
  <si>
    <t>20106</t>
  </si>
  <si>
    <t>2010601</t>
  </si>
  <si>
    <t>204</t>
  </si>
  <si>
    <t>公共安全支出</t>
  </si>
  <si>
    <t>99</t>
  </si>
  <si>
    <t>　其他公共安全支出</t>
  </si>
  <si>
    <t>20499</t>
  </si>
  <si>
    <t>　　其他公共安全支出</t>
  </si>
  <si>
    <t>2049999</t>
  </si>
  <si>
    <t>205</t>
  </si>
  <si>
    <t>教育支出</t>
  </si>
  <si>
    <t>　其他教育支出</t>
  </si>
  <si>
    <t>20599</t>
  </si>
  <si>
    <t>　　其他教育支出</t>
  </si>
  <si>
    <t>2059999</t>
  </si>
  <si>
    <t>210</t>
  </si>
  <si>
    <t>卫生健康支出</t>
  </si>
  <si>
    <t>04</t>
  </si>
  <si>
    <t>　公共卫生</t>
  </si>
  <si>
    <t>21004</t>
  </si>
  <si>
    <t>　　其他公共卫生支出</t>
  </si>
  <si>
    <t>2100499</t>
  </si>
  <si>
    <t>213</t>
  </si>
  <si>
    <t>农林水支出</t>
  </si>
  <si>
    <t>07</t>
  </si>
  <si>
    <t>　农村综合改革</t>
  </si>
  <si>
    <t>21307</t>
  </si>
  <si>
    <t>05</t>
  </si>
  <si>
    <t>　　对村民委员会和村党支部的补助</t>
  </si>
  <si>
    <t>2130705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</si>
  <si>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</si>
  <si>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</si>
  <si>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</si>
  <si>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</si>
  <si>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</si>
  <si>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</si>
  <si>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</si>
  <si>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</si>
  <si>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</si>
  <si>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</si>
  <si>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一、一般公共预算收入</t>
  </si>
  <si>
    <t>二、政府性基金预算收入</t>
  </si>
  <si>
    <t>三、国有资本经营预算收入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</si>
  <si>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</si>
  <si>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</si>
  <si>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</si>
  <si>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</si>
  <si>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</si>
  <si>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</si>
  <si>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</si>
  <si>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</si>
  <si>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</si>
  <si>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</si>
  <si>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</si>
  <si>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</si>
  <si>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</si>
  <si>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</si>
  <si>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</si>
  <si>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</si>
  <si>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</si>
  <si>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2281.26</t>
  </si>
  <si>
    <t>228.50</t>
  </si>
  <si>
    <t>301</t>
  </si>
  <si>
    <t>工资福利支出</t>
  </si>
  <si>
    <t>501</t>
  </si>
  <si>
    <t>机关工资福利支出</t>
  </si>
  <si>
    <t>　基本工资</t>
  </si>
  <si>
    <t>　工资奖金津补贴</t>
  </si>
  <si>
    <t>2258.25</t>
  </si>
  <si>
    <t>　其他工资福利支出</t>
  </si>
  <si>
    <t>23.01</t>
  </si>
  <si>
    <t>302</t>
  </si>
  <si>
    <t>商品和服务支出</t>
  </si>
  <si>
    <t>502</t>
  </si>
  <si>
    <t>机关商品和服务支出</t>
  </si>
  <si>
    <t>　办公费</t>
  </si>
  <si>
    <t>　办公经费</t>
  </si>
  <si>
    <t>44.00</t>
  </si>
  <si>
    <t>02</t>
  </si>
  <si>
    <t>　印刷费</t>
  </si>
  <si>
    <t>15.00</t>
  </si>
  <si>
    <t>　咨询费</t>
  </si>
  <si>
    <t>　委托业务费</t>
  </si>
  <si>
    <t>6.00</t>
  </si>
  <si>
    <t>　电费</t>
  </si>
  <si>
    <t>20.00</t>
  </si>
  <si>
    <t>11</t>
  </si>
  <si>
    <t>　差旅费</t>
  </si>
  <si>
    <t>10.00</t>
  </si>
  <si>
    <t>13</t>
  </si>
  <si>
    <t>　维修（护）费</t>
  </si>
  <si>
    <t>09</t>
  </si>
  <si>
    <t>14</t>
  </si>
  <si>
    <t>　租赁费</t>
  </si>
  <si>
    <t>31</t>
  </si>
  <si>
    <t>　公务用车运行维护费</t>
  </si>
  <si>
    <t>08</t>
  </si>
  <si>
    <t>　其他商品和服务支出</t>
  </si>
  <si>
    <t>93.50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</si>
  <si>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</si>
  <si>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</si>
  <si>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</si>
  <si>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</si>
  <si>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</si>
  <si>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</si>
  <si>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</si>
  <si>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</si>
  <si>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</si>
  <si>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</si>
  <si>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</si>
  <si>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</si>
  <si>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</si>
  <si>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</si>
  <si>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</si>
  <si>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</si>
  <si>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</si>
  <si>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</si>
  <si>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</si>
  <si>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</si>
  <si>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</si>
  <si>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</si>
  <si>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</si>
  <si>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</si>
  <si>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</si>
  <si>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2509.76</t>
  </si>
  <si>
    <t>公开表11</t>
  </si>
  <si>
    <t>项目支出预算情况表</t>
  </si>
  <si>
    <t>项目编码</t>
  </si>
  <si>
    <t>项目名称</t>
  </si>
  <si>
    <t>项目类别</t>
  </si>
  <si>
    <t>37082624002208510009K</t>
  </si>
  <si>
    <t>韩庄镇非统发人员工资</t>
  </si>
  <si>
    <t>其他运转类</t>
  </si>
  <si>
    <t>37082624002208510010X</t>
  </si>
  <si>
    <t>韩庄镇乡镇发展资金</t>
  </si>
  <si>
    <t>37082624002208510011T</t>
  </si>
  <si>
    <t>韩庄镇乡村振兴资金</t>
  </si>
  <si>
    <t>37082624002208510012B</t>
  </si>
  <si>
    <t>韩庄镇农林水支出</t>
  </si>
  <si>
    <t>37082624002208510013A</t>
  </si>
  <si>
    <t>韩庄镇公共卫生项目资金</t>
  </si>
  <si>
    <t>37082624002208510014F</t>
  </si>
  <si>
    <t>韩庄镇公共安全支出</t>
  </si>
  <si>
    <t>37082624002208510015P</t>
  </si>
  <si>
    <t>韩庄镇教育事务项目支出</t>
  </si>
  <si>
    <t>37082624002208510016T</t>
  </si>
  <si>
    <t>韩庄镇节能环保支出</t>
  </si>
  <si>
    <t>公开表12</t>
  </si>
  <si>
    <t>政府采购预算表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</si>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</sst>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;\-#,##0.00;&quot;&quot;??;@"/>
    <numFmt numFmtId="179" formatCode="#,##0.00_ ;\-#,##0.00;;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>
      <alignment vertical="top"/>
    </xf>
    <xf numFmtId="44" fontId="8" fillId="0" borderId="0">
      <alignment vertical="top"/>
    </xf>
    <xf numFmtId="9" fontId="8" fillId="0" borderId="0">
      <alignment vertical="top"/>
    </xf>
    <xf numFmtId="41" fontId="8" fillId="0" borderId="0">
      <alignment vertical="top"/>
    </xf>
    <xf numFmtId="42" fontId="8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8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5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49" fontId="9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shrinkToFi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9" fontId="3" fillId="0" borderId="2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9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8" fontId="9" fillId="0" borderId="2" xfId="0" applyNumberFormat="1" applyFont="1" applyBorder="1" applyAlignment="1">
      <alignment horizontal="right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tabSelected="1" workbookViewId="0">
      <selection activeCell="B3" sqref="B3:K7"/>
    </sheetView>
  </sheetViews>
  <sheetFormatPr defaultColWidth="8.85" defaultRowHeight="15" customHeight="1" outlineLevelRow="6"/>
  <sheetData>
    <row r="1" ht="123.75" customHeight="1"/>
    <row r="3" customHeight="1" spans="2:11">
      <c r="B3" s="112" t="s">
        <v>0</v>
      </c>
      <c r="C3" s="113"/>
      <c r="D3" s="113"/>
      <c r="E3" s="113"/>
      <c r="F3" s="113"/>
      <c r="G3" s="113"/>
      <c r="H3" s="113"/>
      <c r="I3" s="113"/>
      <c r="J3" s="113"/>
      <c r="K3" s="114"/>
    </row>
    <row r="4" customHeight="1" spans="2:11"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customHeight="1" spans="2:11"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customHeight="1" spans="2:11">
      <c r="B6" s="113"/>
      <c r="C6" s="113"/>
      <c r="D6" s="113"/>
      <c r="E6" s="113"/>
      <c r="F6" s="113"/>
      <c r="G6" s="113"/>
      <c r="H6" s="113"/>
      <c r="I6" s="113"/>
      <c r="J6" s="113"/>
      <c r="K6" s="114"/>
    </row>
    <row r="7" customHeight="1" spans="2:11">
      <c r="B7" s="113"/>
      <c r="C7" s="113"/>
      <c r="D7" s="113"/>
      <c r="E7" s="113"/>
      <c r="F7" s="113"/>
      <c r="G7" s="113"/>
      <c r="H7" s="113"/>
      <c r="I7" s="113"/>
      <c r="J7" s="113"/>
      <c r="K7" s="114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topLeftCell="A17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8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8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7" t="s">
        <v>9</v>
      </c>
      <c r="B6" s="85">
        <f>SUM(B7:B9)</f>
        <v>6609.76</v>
      </c>
      <c r="C6" s="70" t="s">
        <v>10</v>
      </c>
      <c r="D6" s="75">
        <v>4309.76</v>
      </c>
    </row>
    <row r="7" ht="19.5" customHeight="1" spans="1:4">
      <c r="A7" s="71" t="s">
        <v>11</v>
      </c>
      <c r="B7" s="85">
        <v>6609.76</v>
      </c>
      <c r="C7" s="70" t="s">
        <v>12</v>
      </c>
      <c r="D7" s="75"/>
    </row>
    <row r="8" ht="19.5" customHeight="1" spans="1:4">
      <c r="A8" s="71" t="s">
        <v>13</v>
      </c>
      <c r="B8" s="85"/>
      <c r="C8" s="70" t="s">
        <v>14</v>
      </c>
      <c r="D8" s="75">
        <v>150</v>
      </c>
    </row>
    <row r="9" ht="19.5" customHeight="1" spans="1:4">
      <c r="A9" s="71" t="s">
        <v>15</v>
      </c>
      <c r="B9" s="85"/>
      <c r="C9" s="70" t="s">
        <v>16</v>
      </c>
      <c r="D9" s="75">
        <v>600</v>
      </c>
    </row>
    <row r="10" ht="19.5" customHeight="1" spans="1:4">
      <c r="A10" s="57" t="s">
        <v>17</v>
      </c>
      <c r="B10" s="85"/>
      <c r="C10" s="70" t="s">
        <v>18</v>
      </c>
      <c r="D10" s="75"/>
    </row>
    <row r="11" ht="19.5" customHeight="1" spans="1:4">
      <c r="A11" s="57" t="s">
        <v>19</v>
      </c>
      <c r="B11" s="85"/>
      <c r="C11" s="70" t="s">
        <v>20</v>
      </c>
      <c r="D11" s="75"/>
    </row>
    <row r="12" ht="19.5" customHeight="1" spans="1:4">
      <c r="A12" s="57" t="s">
        <v>21</v>
      </c>
      <c r="B12" s="85"/>
      <c r="C12" s="70" t="s">
        <v>22</v>
      </c>
      <c r="D12" s="75"/>
    </row>
    <row r="13" ht="19.5" customHeight="1" spans="1:4">
      <c r="A13" s="109" t="s">
        <v>23</v>
      </c>
      <c r="B13" s="110"/>
      <c r="C13" s="70" t="s">
        <v>24</v>
      </c>
      <c r="D13" s="75">
        <v>500</v>
      </c>
    </row>
    <row r="14" ht="19.5" customHeight="1" spans="1:4">
      <c r="A14" s="16"/>
      <c r="B14" s="16"/>
      <c r="C14" s="70" t="s">
        <v>25</v>
      </c>
      <c r="D14" s="75"/>
    </row>
    <row r="15" ht="19.5" customHeight="1" spans="1:4">
      <c r="A15" s="111"/>
      <c r="B15" s="110"/>
      <c r="C15" s="70" t="s">
        <v>26</v>
      </c>
      <c r="D15" s="75"/>
    </row>
    <row r="16" ht="19.5" customHeight="1" spans="1:4">
      <c r="A16" s="57"/>
      <c r="B16" s="75"/>
      <c r="C16" s="70" t="s">
        <v>27</v>
      </c>
      <c r="D16" s="75">
        <v>1050</v>
      </c>
    </row>
    <row r="17" ht="19.5" customHeight="1" spans="1:4">
      <c r="A17" s="57"/>
      <c r="B17" s="75"/>
      <c r="C17" s="70" t="s">
        <v>28</v>
      </c>
      <c r="D17" s="75"/>
    </row>
    <row r="18" ht="19.5" customHeight="1" spans="1:4">
      <c r="A18" s="57"/>
      <c r="B18" s="75"/>
      <c r="C18" s="70" t="s">
        <v>29</v>
      </c>
      <c r="D18" s="75"/>
    </row>
    <row r="19" ht="19.5" customHeight="1" spans="1:4">
      <c r="A19" s="57"/>
      <c r="B19" s="75"/>
      <c r="C19" s="70" t="s">
        <v>30</v>
      </c>
      <c r="D19" s="75"/>
    </row>
    <row r="20" ht="19.5" customHeight="1" spans="1:4">
      <c r="A20" s="57"/>
      <c r="B20" s="75"/>
      <c r="C20" s="70" t="s">
        <v>31</v>
      </c>
      <c r="D20" s="75"/>
    </row>
    <row r="21" ht="19.5" customHeight="1" spans="1:4">
      <c r="A21" s="57"/>
      <c r="B21" s="75"/>
      <c r="C21" s="70" t="s">
        <v>32</v>
      </c>
      <c r="D21" s="75"/>
    </row>
    <row r="22" ht="19.5" customHeight="1" spans="1:4">
      <c r="A22" s="16"/>
      <c r="B22" s="16"/>
      <c r="C22" s="70" t="s">
        <v>33</v>
      </c>
      <c r="D22" s="75"/>
    </row>
    <row r="23" ht="19.5" customHeight="1" spans="1:4">
      <c r="A23" s="57"/>
      <c r="B23" s="75"/>
      <c r="C23" s="70" t="s">
        <v>34</v>
      </c>
      <c r="D23" s="75"/>
    </row>
    <row r="24" ht="19.5" customHeight="1" spans="1:4">
      <c r="A24" s="57"/>
      <c r="B24" s="75"/>
      <c r="C24" s="70" t="s">
        <v>35</v>
      </c>
      <c r="D24" s="75"/>
    </row>
    <row r="25" ht="19.5" customHeight="1" spans="1:4">
      <c r="A25" s="57"/>
      <c r="B25" s="75"/>
      <c r="C25" s="70" t="s">
        <v>36</v>
      </c>
      <c r="D25" s="75"/>
    </row>
    <row r="26" ht="19.5" customHeight="1" spans="1:4">
      <c r="A26" s="57"/>
      <c r="B26" s="75"/>
      <c r="C26" s="70" t="s">
        <v>37</v>
      </c>
      <c r="D26" s="75">
        <f>ROUND(D31-SUM(D6:D25),2)</f>
        <v>0</v>
      </c>
    </row>
    <row r="27" ht="19.5" customHeight="1" spans="1:4">
      <c r="A27" s="57"/>
      <c r="B27" s="75"/>
      <c r="C27" s="16"/>
      <c r="D27" s="16"/>
    </row>
    <row r="28" ht="19.5" customHeight="1" spans="1:4">
      <c r="A28" s="57"/>
      <c r="B28" s="75"/>
      <c r="C28" s="16"/>
      <c r="D28" s="16"/>
    </row>
    <row r="29" ht="19.5" customHeight="1" spans="1:4">
      <c r="A29" s="57"/>
      <c r="B29" s="75"/>
      <c r="C29" s="16"/>
      <c r="D29" s="75"/>
    </row>
    <row r="30" ht="19.5" customHeight="1" spans="1:4">
      <c r="A30" s="57"/>
      <c r="B30" s="75"/>
      <c r="D30" s="75"/>
    </row>
    <row r="31" ht="19.5" customHeight="1" spans="1:4">
      <c r="A31" s="14" t="s">
        <v>38</v>
      </c>
      <c r="B31" s="75">
        <f>B6+SUM(B10:B13)</f>
        <v>6609.76</v>
      </c>
      <c r="C31" s="14" t="s">
        <v>39</v>
      </c>
      <c r="D31" s="85">
        <f>D37-SUM(D34:D36)</f>
        <v>6609.76</v>
      </c>
    </row>
    <row r="32" ht="19.5" customHeight="1" spans="1:4">
      <c r="A32" s="16"/>
      <c r="B32" s="16"/>
      <c r="C32" s="16"/>
      <c r="D32" s="16"/>
    </row>
    <row r="33" ht="19.5" customHeight="1" spans="1:4">
      <c r="A33" s="57" t="s">
        <v>40</v>
      </c>
      <c r="B33" s="75"/>
      <c r="C33" s="16"/>
      <c r="D33" s="16"/>
    </row>
    <row r="34" ht="19.5" customHeight="1" spans="1:4">
      <c r="A34" s="57" t="s">
        <v>41</v>
      </c>
      <c r="B34" s="75"/>
      <c r="C34" s="70" t="s">
        <v>42</v>
      </c>
      <c r="D34" s="85"/>
    </row>
    <row r="35" ht="19.5" customHeight="1" spans="1:4">
      <c r="A35" s="57" t="s">
        <v>43</v>
      </c>
      <c r="B35" s="75"/>
      <c r="C35" s="70" t="s">
        <v>44</v>
      </c>
      <c r="D35" s="85"/>
    </row>
    <row r="36" ht="19.5" customHeight="1" spans="1:4">
      <c r="A36" s="57" t="s">
        <v>45</v>
      </c>
      <c r="B36" s="75"/>
      <c r="C36" s="70" t="s">
        <v>46</v>
      </c>
      <c r="D36" s="85"/>
    </row>
    <row r="37" ht="19.5" customHeight="1" spans="1:4">
      <c r="A37" s="14" t="s">
        <v>47</v>
      </c>
      <c r="B37" s="75">
        <f>SUM(B31:B36)</f>
        <v>6609.76</v>
      </c>
      <c r="C37" s="14" t="s">
        <v>48</v>
      </c>
      <c r="D37" s="85">
        <v>6609.76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8" customWidth="1"/>
    <col min="14" max="15" width="10" customWidth="1"/>
    <col min="16" max="16" width="10" style="1" customWidth="1"/>
    <col min="17" max="17" width="10" style="98" customWidth="1"/>
    <col min="18" max="18" width="10.2833333333333" hidden="1" customWidth="1"/>
  </cols>
  <sheetData>
    <row r="1" ht="19.5" customHeight="1" spans="3:17">
      <c r="C1" s="3"/>
      <c r="D1" s="4"/>
      <c r="E1" s="99"/>
      <c r="F1" s="99"/>
      <c r="G1" s="99"/>
      <c r="H1" s="99"/>
      <c r="I1" s="99"/>
      <c r="J1" s="99"/>
      <c r="K1" s="99"/>
      <c r="L1" s="99"/>
      <c r="M1" s="99"/>
      <c r="N1"/>
      <c r="O1"/>
      <c r="P1" s="1"/>
      <c r="Q1" s="21" t="s">
        <v>49</v>
      </c>
    </row>
    <row r="2" ht="19.5" customHeight="1" spans="3:17">
      <c r="C2" s="100" t="s">
        <v>50</v>
      </c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0"/>
      <c r="O2" s="100"/>
      <c r="P2" s="101"/>
      <c r="Q2" s="101"/>
    </row>
    <row r="3" s="1" customFormat="1" ht="19.5" customHeight="1" spans="1:17">
      <c r="A3" s="102" t="s">
        <v>3</v>
      </c>
      <c r="B3" s="102"/>
      <c r="C3" s="8"/>
      <c r="D3" s="9"/>
      <c r="E3" s="9"/>
      <c r="F3" s="11"/>
      <c r="G3" s="11"/>
      <c r="H3" s="11"/>
      <c r="I3" s="11"/>
      <c r="J3" s="105"/>
      <c r="K3" s="105"/>
      <c r="L3" s="105"/>
      <c r="M3" s="105"/>
      <c r="N3" s="1"/>
      <c r="O3" s="1"/>
      <c r="P3" s="106" t="s">
        <v>4</v>
      </c>
      <c r="Q3" s="22"/>
    </row>
    <row r="4" s="87" customFormat="1" ht="19.5" customHeight="1" spans="1:18">
      <c r="A4" s="93" t="s">
        <v>51</v>
      </c>
      <c r="B4" s="103"/>
      <c r="C4" s="92" t="s">
        <v>51</v>
      </c>
      <c r="D4" s="92" t="s">
        <v>52</v>
      </c>
      <c r="E4" s="92" t="s">
        <v>53</v>
      </c>
      <c r="F4" s="77" t="s">
        <v>54</v>
      </c>
      <c r="G4" s="77"/>
      <c r="H4" s="77"/>
      <c r="I4" s="77"/>
      <c r="J4" s="92" t="s">
        <v>55</v>
      </c>
      <c r="K4" s="92" t="s">
        <v>56</v>
      </c>
      <c r="L4" s="92" t="s">
        <v>57</v>
      </c>
      <c r="M4" s="92" t="s">
        <v>58</v>
      </c>
      <c r="N4" s="92" t="s">
        <v>40</v>
      </c>
      <c r="O4" s="92" t="s">
        <v>41</v>
      </c>
      <c r="P4" s="91" t="s">
        <v>43</v>
      </c>
      <c r="Q4" s="77" t="s">
        <v>45</v>
      </c>
      <c r="R4" s="95"/>
    </row>
    <row r="5" s="87" customFormat="1" ht="22.5" customHeight="1" spans="1:18">
      <c r="A5" s="93" t="s">
        <v>59</v>
      </c>
      <c r="B5" s="93" t="s">
        <v>60</v>
      </c>
      <c r="C5" s="92" t="s">
        <v>61</v>
      </c>
      <c r="D5" s="92"/>
      <c r="E5" s="92"/>
      <c r="F5" s="92" t="s">
        <v>62</v>
      </c>
      <c r="G5" s="92" t="s">
        <v>63</v>
      </c>
      <c r="H5" s="92" t="s">
        <v>64</v>
      </c>
      <c r="I5" s="92" t="s">
        <v>65</v>
      </c>
      <c r="J5" s="92" t="s">
        <v>53</v>
      </c>
      <c r="K5" s="92"/>
      <c r="L5" s="92"/>
      <c r="M5" s="92"/>
      <c r="N5" s="92"/>
      <c r="O5" s="92"/>
      <c r="P5" s="107"/>
      <c r="Q5" s="92"/>
      <c r="R5" s="95"/>
    </row>
    <row r="6" s="87" customFormat="1" ht="22.5" customHeight="1" spans="1:18">
      <c r="A6" s="103"/>
      <c r="B6" s="103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7"/>
      <c r="Q6" s="92"/>
      <c r="R6" s="95"/>
    </row>
    <row r="7" s="97" customFormat="1" ht="22.5" customHeight="1" spans="1:18">
      <c r="A7" s="43"/>
      <c r="B7" s="43"/>
      <c r="C7" s="17"/>
      <c r="D7" s="19" t="s">
        <v>66</v>
      </c>
      <c r="E7" s="104">
        <f t="shared" ref="E7:E24" si="0">F7+SUM(J7:Q7)</f>
        <v>6609.76</v>
      </c>
      <c r="F7" s="104">
        <f t="shared" ref="F7:F24" si="1">SUM(G7:I7)</f>
        <v>6609.76</v>
      </c>
      <c r="G7" s="104">
        <v>6609.76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45">
        <v>0</v>
      </c>
      <c r="Q7" s="104">
        <v>0</v>
      </c>
      <c r="R7" s="16"/>
    </row>
    <row r="8" ht="22.5" customHeight="1" spans="1:18">
      <c r="A8" s="43" t="s">
        <v>67</v>
      </c>
      <c r="B8" s="43"/>
      <c r="C8" s="17"/>
      <c r="D8" s="19" t="s">
        <v>68</v>
      </c>
      <c r="E8" s="104">
        <f t="shared" si="0"/>
        <v>4309.76</v>
      </c>
      <c r="F8" s="104">
        <f t="shared" si="1"/>
        <v>4309.76</v>
      </c>
      <c r="G8" s="104">
        <v>4309.76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45">
        <v>0</v>
      </c>
      <c r="Q8" s="104">
        <v>0</v>
      </c>
      <c r="R8" s="108" t="s">
        <v>67</v>
      </c>
    </row>
    <row r="9" ht="22.5" customHeight="1" spans="1:18">
      <c r="A9" s="43"/>
      <c r="B9" s="43" t="s">
        <v>69</v>
      </c>
      <c r="C9" s="17"/>
      <c r="D9" s="19" t="s">
        <v>70</v>
      </c>
      <c r="E9" s="104">
        <f t="shared" si="0"/>
        <v>3809.76</v>
      </c>
      <c r="F9" s="104">
        <f t="shared" si="1"/>
        <v>3809.76</v>
      </c>
      <c r="G9" s="104">
        <v>3809.76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45">
        <v>0</v>
      </c>
      <c r="Q9" s="104">
        <v>0</v>
      </c>
      <c r="R9" s="108" t="s">
        <v>71</v>
      </c>
    </row>
    <row r="10" ht="22.5" customHeight="1" spans="1:18">
      <c r="A10" s="43"/>
      <c r="B10" s="43"/>
      <c r="C10" s="17" t="s">
        <v>72</v>
      </c>
      <c r="D10" s="19" t="s">
        <v>73</v>
      </c>
      <c r="E10" s="104">
        <f t="shared" si="0"/>
        <v>3809.76</v>
      </c>
      <c r="F10" s="104">
        <f t="shared" si="1"/>
        <v>3809.76</v>
      </c>
      <c r="G10" s="104">
        <v>3809.76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45">
        <v>0</v>
      </c>
      <c r="Q10" s="104">
        <v>0</v>
      </c>
      <c r="R10" s="108" t="s">
        <v>74</v>
      </c>
    </row>
    <row r="11" ht="22.5" customHeight="1" spans="1:18">
      <c r="A11" s="43"/>
      <c r="B11" s="43" t="s">
        <v>75</v>
      </c>
      <c r="C11" s="17"/>
      <c r="D11" s="19" t="s">
        <v>76</v>
      </c>
      <c r="E11" s="104">
        <f t="shared" si="0"/>
        <v>500</v>
      </c>
      <c r="F11" s="104">
        <f t="shared" si="1"/>
        <v>500</v>
      </c>
      <c r="G11" s="104">
        <v>500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45">
        <v>0</v>
      </c>
      <c r="Q11" s="104">
        <v>0</v>
      </c>
      <c r="R11" s="108" t="s">
        <v>77</v>
      </c>
    </row>
    <row r="12" ht="22.5" customHeight="1" spans="1:18">
      <c r="A12" s="43"/>
      <c r="B12" s="43"/>
      <c r="C12" s="17" t="s">
        <v>72</v>
      </c>
      <c r="D12" s="19" t="s">
        <v>73</v>
      </c>
      <c r="E12" s="104">
        <f t="shared" si="0"/>
        <v>500</v>
      </c>
      <c r="F12" s="104">
        <f t="shared" si="1"/>
        <v>500</v>
      </c>
      <c r="G12" s="104">
        <v>500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45">
        <v>0</v>
      </c>
      <c r="Q12" s="104">
        <v>0</v>
      </c>
      <c r="R12" s="108" t="s">
        <v>78</v>
      </c>
    </row>
    <row r="13" ht="22.5" customHeight="1" spans="1:18">
      <c r="A13" s="43" t="s">
        <v>79</v>
      </c>
      <c r="B13" s="43"/>
      <c r="C13" s="17"/>
      <c r="D13" s="19" t="s">
        <v>80</v>
      </c>
      <c r="E13" s="104">
        <f t="shared" si="0"/>
        <v>150</v>
      </c>
      <c r="F13" s="104">
        <f t="shared" si="1"/>
        <v>150</v>
      </c>
      <c r="G13" s="104">
        <v>150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45">
        <v>0</v>
      </c>
      <c r="Q13" s="104">
        <v>0</v>
      </c>
      <c r="R13" s="108" t="s">
        <v>79</v>
      </c>
    </row>
    <row r="14" ht="22.5" customHeight="1" spans="1:18">
      <c r="A14" s="43"/>
      <c r="B14" s="43" t="s">
        <v>81</v>
      </c>
      <c r="C14" s="17"/>
      <c r="D14" s="19" t="s">
        <v>82</v>
      </c>
      <c r="E14" s="104">
        <f t="shared" si="0"/>
        <v>150</v>
      </c>
      <c r="F14" s="104">
        <f t="shared" si="1"/>
        <v>150</v>
      </c>
      <c r="G14" s="104">
        <v>150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45">
        <v>0</v>
      </c>
      <c r="Q14" s="104">
        <v>0</v>
      </c>
      <c r="R14" s="108" t="s">
        <v>83</v>
      </c>
    </row>
    <row r="15" ht="22.5" customHeight="1" spans="1:18">
      <c r="A15" s="43"/>
      <c r="B15" s="43"/>
      <c r="C15" s="17" t="s">
        <v>81</v>
      </c>
      <c r="D15" s="19" t="s">
        <v>84</v>
      </c>
      <c r="E15" s="104">
        <f t="shared" si="0"/>
        <v>150</v>
      </c>
      <c r="F15" s="104">
        <f t="shared" si="1"/>
        <v>150</v>
      </c>
      <c r="G15" s="104">
        <v>150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45">
        <v>0</v>
      </c>
      <c r="Q15" s="104">
        <v>0</v>
      </c>
      <c r="R15" s="108" t="s">
        <v>85</v>
      </c>
    </row>
    <row r="16" ht="22.5" customHeight="1" spans="1:18">
      <c r="A16" s="43" t="s">
        <v>86</v>
      </c>
      <c r="B16" s="43"/>
      <c r="C16" s="17"/>
      <c r="D16" s="19" t="s">
        <v>87</v>
      </c>
      <c r="E16" s="104">
        <f t="shared" si="0"/>
        <v>600</v>
      </c>
      <c r="F16" s="104">
        <f t="shared" si="1"/>
        <v>600</v>
      </c>
      <c r="G16" s="104">
        <v>600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45">
        <v>0</v>
      </c>
      <c r="Q16" s="104">
        <v>0</v>
      </c>
      <c r="R16" s="108" t="s">
        <v>86</v>
      </c>
    </row>
    <row r="17" ht="22.5" customHeight="1" spans="1:18">
      <c r="A17" s="43"/>
      <c r="B17" s="43" t="s">
        <v>81</v>
      </c>
      <c r="C17" s="17"/>
      <c r="D17" s="19" t="s">
        <v>88</v>
      </c>
      <c r="E17" s="104">
        <f t="shared" si="0"/>
        <v>600</v>
      </c>
      <c r="F17" s="104">
        <f t="shared" si="1"/>
        <v>600</v>
      </c>
      <c r="G17" s="104">
        <v>600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45">
        <v>0</v>
      </c>
      <c r="Q17" s="104">
        <v>0</v>
      </c>
      <c r="R17" s="108" t="s">
        <v>89</v>
      </c>
    </row>
    <row r="18" ht="22.5" customHeight="1" spans="1:18">
      <c r="A18" s="43"/>
      <c r="B18" s="43"/>
      <c r="C18" s="17" t="s">
        <v>81</v>
      </c>
      <c r="D18" s="19" t="s">
        <v>90</v>
      </c>
      <c r="E18" s="104">
        <f t="shared" si="0"/>
        <v>600</v>
      </c>
      <c r="F18" s="104">
        <f t="shared" si="1"/>
        <v>600</v>
      </c>
      <c r="G18" s="104">
        <v>600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45">
        <v>0</v>
      </c>
      <c r="Q18" s="104">
        <v>0</v>
      </c>
      <c r="R18" s="108" t="s">
        <v>91</v>
      </c>
    </row>
    <row r="19" ht="22.5" customHeight="1" spans="1:18">
      <c r="A19" s="43" t="s">
        <v>92</v>
      </c>
      <c r="B19" s="43"/>
      <c r="C19" s="17"/>
      <c r="D19" s="19" t="s">
        <v>93</v>
      </c>
      <c r="E19" s="104">
        <f t="shared" si="0"/>
        <v>500</v>
      </c>
      <c r="F19" s="104">
        <f t="shared" si="1"/>
        <v>500</v>
      </c>
      <c r="G19" s="104">
        <v>500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45">
        <v>0</v>
      </c>
      <c r="Q19" s="104">
        <v>0</v>
      </c>
      <c r="R19" s="108" t="s">
        <v>92</v>
      </c>
    </row>
    <row r="20" ht="22.5" customHeight="1" spans="1:18">
      <c r="A20" s="43"/>
      <c r="B20" s="43" t="s">
        <v>94</v>
      </c>
      <c r="C20" s="17"/>
      <c r="D20" s="19" t="s">
        <v>95</v>
      </c>
      <c r="E20" s="104">
        <f t="shared" si="0"/>
        <v>500</v>
      </c>
      <c r="F20" s="104">
        <f t="shared" si="1"/>
        <v>500</v>
      </c>
      <c r="G20" s="104">
        <v>500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45">
        <v>0</v>
      </c>
      <c r="Q20" s="104">
        <v>0</v>
      </c>
      <c r="R20" s="108" t="s">
        <v>96</v>
      </c>
    </row>
    <row r="21" ht="22.5" customHeight="1" spans="1:18">
      <c r="A21" s="43"/>
      <c r="B21" s="43"/>
      <c r="C21" s="17" t="s">
        <v>81</v>
      </c>
      <c r="D21" s="19" t="s">
        <v>97</v>
      </c>
      <c r="E21" s="104">
        <f t="shared" si="0"/>
        <v>500</v>
      </c>
      <c r="F21" s="104">
        <f t="shared" si="1"/>
        <v>500</v>
      </c>
      <c r="G21" s="104">
        <v>500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45">
        <v>0</v>
      </c>
      <c r="Q21" s="104">
        <v>0</v>
      </c>
      <c r="R21" s="108" t="s">
        <v>98</v>
      </c>
    </row>
    <row r="22" ht="22.5" customHeight="1" spans="1:18">
      <c r="A22" s="43" t="s">
        <v>99</v>
      </c>
      <c r="B22" s="43"/>
      <c r="C22" s="17"/>
      <c r="D22" s="19" t="s">
        <v>100</v>
      </c>
      <c r="E22" s="104">
        <f t="shared" si="0"/>
        <v>1050</v>
      </c>
      <c r="F22" s="104">
        <f t="shared" si="1"/>
        <v>1050</v>
      </c>
      <c r="G22" s="104">
        <v>1050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45">
        <v>0</v>
      </c>
      <c r="Q22" s="104">
        <v>0</v>
      </c>
      <c r="R22" s="108" t="s">
        <v>99</v>
      </c>
    </row>
    <row r="23" ht="22.5" customHeight="1" spans="1:18">
      <c r="A23" s="43"/>
      <c r="B23" s="43" t="s">
        <v>101</v>
      </c>
      <c r="C23" s="17"/>
      <c r="D23" s="19" t="s">
        <v>102</v>
      </c>
      <c r="E23" s="104">
        <f t="shared" si="0"/>
        <v>1050</v>
      </c>
      <c r="F23" s="104">
        <f t="shared" si="1"/>
        <v>1050</v>
      </c>
      <c r="G23" s="104">
        <v>1050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45">
        <v>0</v>
      </c>
      <c r="Q23" s="104">
        <v>0</v>
      </c>
      <c r="R23" s="108" t="s">
        <v>103</v>
      </c>
    </row>
    <row r="24" ht="22.5" customHeight="1" spans="1:18">
      <c r="A24" s="43"/>
      <c r="B24" s="43"/>
      <c r="C24" s="17" t="s">
        <v>104</v>
      </c>
      <c r="D24" s="19" t="s">
        <v>105</v>
      </c>
      <c r="E24" s="104">
        <f t="shared" si="0"/>
        <v>1050</v>
      </c>
      <c r="F24" s="104">
        <f t="shared" si="1"/>
        <v>1050</v>
      </c>
      <c r="G24" s="104">
        <v>1050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45">
        <v>0</v>
      </c>
      <c r="Q24" s="104">
        <v>0</v>
      </c>
      <c r="R24" s="108" t="s">
        <v>106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8" t="s">
        <v>107</v>
      </c>
      <c r="B1" s="28"/>
      <c r="C1" s="28"/>
      <c r="D1" s="29"/>
      <c r="E1" s="29"/>
      <c r="F1" s="29"/>
      <c r="G1" s="29"/>
      <c r="H1" s="29"/>
    </row>
    <row r="2" ht="19.5" customHeight="1" spans="1:8">
      <c r="A2" s="7" t="s">
        <v>108</v>
      </c>
      <c r="B2" s="7"/>
      <c r="C2" s="7"/>
      <c r="D2" s="30"/>
      <c r="E2" s="30"/>
      <c r="F2" s="30"/>
      <c r="G2" s="30"/>
      <c r="H2" s="30"/>
    </row>
    <row r="3" ht="19.5" customHeight="1" spans="1:8">
      <c r="A3" s="88" t="s">
        <v>3</v>
      </c>
      <c r="B3" s="89"/>
      <c r="C3" s="89"/>
      <c r="D3" s="88"/>
      <c r="E3" s="88"/>
      <c r="F3" s="88"/>
      <c r="G3" s="88"/>
      <c r="H3" s="90" t="s">
        <v>4</v>
      </c>
    </row>
    <row r="4" s="87" customFormat="1" ht="19.5" customHeight="1" spans="1:9">
      <c r="A4" s="77" t="s">
        <v>51</v>
      </c>
      <c r="B4" s="77"/>
      <c r="C4" s="77"/>
      <c r="D4" s="91" t="s">
        <v>52</v>
      </c>
      <c r="E4" s="92" t="s">
        <v>53</v>
      </c>
      <c r="F4" s="92" t="s">
        <v>109</v>
      </c>
      <c r="G4" s="92" t="s">
        <v>110</v>
      </c>
      <c r="H4" s="92" t="s">
        <v>46</v>
      </c>
      <c r="I4" s="94"/>
    </row>
    <row r="5" s="87" customFormat="1" ht="19.5" customHeight="1" spans="1:9">
      <c r="A5" s="77" t="s">
        <v>59</v>
      </c>
      <c r="B5" s="93" t="s">
        <v>60</v>
      </c>
      <c r="C5" s="93" t="s">
        <v>61</v>
      </c>
      <c r="D5" s="92" t="s">
        <v>52</v>
      </c>
      <c r="E5" s="91"/>
      <c r="F5" s="91"/>
      <c r="G5" s="91"/>
      <c r="H5" s="91"/>
      <c r="I5" s="95"/>
    </row>
    <row r="6" s="1" customFormat="1" ht="19.5" customHeight="1" spans="1:9">
      <c r="A6" s="42"/>
      <c r="B6" s="43"/>
      <c r="C6" s="43"/>
      <c r="D6" s="19" t="s">
        <v>66</v>
      </c>
      <c r="E6" s="55">
        <f t="shared" ref="E6:E23" si="0">SUM(F6:H6)</f>
        <v>6609.76</v>
      </c>
      <c r="F6" s="55">
        <v>2509.76</v>
      </c>
      <c r="G6" s="55">
        <v>4100</v>
      </c>
      <c r="H6" s="55">
        <v>0</v>
      </c>
      <c r="I6" s="62"/>
    </row>
    <row r="7" ht="19.5" customHeight="1" spans="1:9">
      <c r="A7" s="42" t="s">
        <v>67</v>
      </c>
      <c r="B7" s="43"/>
      <c r="C7" s="43"/>
      <c r="D7" s="19" t="s">
        <v>68</v>
      </c>
      <c r="E7" s="55">
        <f t="shared" si="0"/>
        <v>4309.76</v>
      </c>
      <c r="F7" s="55">
        <v>2509.76</v>
      </c>
      <c r="G7" s="55">
        <v>1800</v>
      </c>
      <c r="H7" s="55">
        <v>0</v>
      </c>
      <c r="I7" s="96" t="s">
        <v>67</v>
      </c>
    </row>
    <row r="8" ht="19.5" customHeight="1" spans="1:9">
      <c r="A8" s="42"/>
      <c r="B8" s="43" t="s">
        <v>69</v>
      </c>
      <c r="C8" s="43"/>
      <c r="D8" s="19" t="s">
        <v>70</v>
      </c>
      <c r="E8" s="55">
        <f t="shared" si="0"/>
        <v>3809.76</v>
      </c>
      <c r="F8" s="55">
        <v>2509.76</v>
      </c>
      <c r="G8" s="55">
        <v>1300</v>
      </c>
      <c r="H8" s="55">
        <v>0</v>
      </c>
      <c r="I8" s="96" t="s">
        <v>71</v>
      </c>
    </row>
    <row r="9" ht="19.5" customHeight="1" spans="1:9">
      <c r="A9" s="42"/>
      <c r="B9" s="43"/>
      <c r="C9" s="43" t="s">
        <v>72</v>
      </c>
      <c r="D9" s="19" t="s">
        <v>73</v>
      </c>
      <c r="E9" s="55">
        <f t="shared" si="0"/>
        <v>3809.76</v>
      </c>
      <c r="F9" s="55">
        <v>2509.76</v>
      </c>
      <c r="G9" s="55">
        <v>1300</v>
      </c>
      <c r="H9" s="55">
        <v>0</v>
      </c>
      <c r="I9" s="96" t="s">
        <v>74</v>
      </c>
    </row>
    <row r="10" ht="19.5" customHeight="1" spans="1:9">
      <c r="A10" s="42"/>
      <c r="B10" s="43" t="s">
        <v>75</v>
      </c>
      <c r="C10" s="43"/>
      <c r="D10" s="19" t="s">
        <v>76</v>
      </c>
      <c r="E10" s="55">
        <f t="shared" si="0"/>
        <v>500</v>
      </c>
      <c r="F10" s="55">
        <v>0</v>
      </c>
      <c r="G10" s="55">
        <v>500</v>
      </c>
      <c r="H10" s="55">
        <v>0</v>
      </c>
      <c r="I10" s="96" t="s">
        <v>77</v>
      </c>
    </row>
    <row r="11" ht="19.5" customHeight="1" spans="1:9">
      <c r="A11" s="42"/>
      <c r="B11" s="43"/>
      <c r="C11" s="43" t="s">
        <v>72</v>
      </c>
      <c r="D11" s="19" t="s">
        <v>73</v>
      </c>
      <c r="E11" s="55">
        <f t="shared" si="0"/>
        <v>500</v>
      </c>
      <c r="F11" s="55">
        <v>0</v>
      </c>
      <c r="G11" s="55">
        <v>500</v>
      </c>
      <c r="H11" s="55">
        <v>0</v>
      </c>
      <c r="I11" s="96" t="s">
        <v>78</v>
      </c>
    </row>
    <row r="12" ht="19.5" customHeight="1" spans="1:9">
      <c r="A12" s="42" t="s">
        <v>79</v>
      </c>
      <c r="B12" s="43"/>
      <c r="C12" s="43"/>
      <c r="D12" s="19" t="s">
        <v>80</v>
      </c>
      <c r="E12" s="55">
        <f t="shared" si="0"/>
        <v>150</v>
      </c>
      <c r="F12" s="55">
        <v>0</v>
      </c>
      <c r="G12" s="55">
        <v>150</v>
      </c>
      <c r="H12" s="55">
        <v>0</v>
      </c>
      <c r="I12" s="96" t="s">
        <v>79</v>
      </c>
    </row>
    <row r="13" ht="19.5" customHeight="1" spans="1:9">
      <c r="A13" s="42"/>
      <c r="B13" s="43" t="s">
        <v>81</v>
      </c>
      <c r="C13" s="43"/>
      <c r="D13" s="19" t="s">
        <v>82</v>
      </c>
      <c r="E13" s="55">
        <f t="shared" si="0"/>
        <v>150</v>
      </c>
      <c r="F13" s="55">
        <v>0</v>
      </c>
      <c r="G13" s="55">
        <v>150</v>
      </c>
      <c r="H13" s="55">
        <v>0</v>
      </c>
      <c r="I13" s="96" t="s">
        <v>83</v>
      </c>
    </row>
    <row r="14" ht="19.5" customHeight="1" spans="1:9">
      <c r="A14" s="42"/>
      <c r="B14" s="43"/>
      <c r="C14" s="43" t="s">
        <v>81</v>
      </c>
      <c r="D14" s="19" t="s">
        <v>84</v>
      </c>
      <c r="E14" s="55">
        <f t="shared" si="0"/>
        <v>150</v>
      </c>
      <c r="F14" s="55">
        <v>0</v>
      </c>
      <c r="G14" s="55">
        <v>150</v>
      </c>
      <c r="H14" s="55">
        <v>0</v>
      </c>
      <c r="I14" s="96" t="s">
        <v>85</v>
      </c>
    </row>
    <row r="15" ht="19.5" customHeight="1" spans="1:9">
      <c r="A15" s="42" t="s">
        <v>86</v>
      </c>
      <c r="B15" s="43"/>
      <c r="C15" s="43"/>
      <c r="D15" s="19" t="s">
        <v>87</v>
      </c>
      <c r="E15" s="55">
        <f t="shared" si="0"/>
        <v>600</v>
      </c>
      <c r="F15" s="55">
        <v>0</v>
      </c>
      <c r="G15" s="55">
        <v>600</v>
      </c>
      <c r="H15" s="55">
        <v>0</v>
      </c>
      <c r="I15" s="96" t="s">
        <v>86</v>
      </c>
    </row>
    <row r="16" ht="19.5" customHeight="1" spans="1:9">
      <c r="A16" s="42"/>
      <c r="B16" s="43" t="s">
        <v>81</v>
      </c>
      <c r="C16" s="43"/>
      <c r="D16" s="19" t="s">
        <v>88</v>
      </c>
      <c r="E16" s="55">
        <f t="shared" si="0"/>
        <v>600</v>
      </c>
      <c r="F16" s="55">
        <v>0</v>
      </c>
      <c r="G16" s="55">
        <v>600</v>
      </c>
      <c r="H16" s="55">
        <v>0</v>
      </c>
      <c r="I16" s="96" t="s">
        <v>89</v>
      </c>
    </row>
    <row r="17" ht="19.5" customHeight="1" spans="1:9">
      <c r="A17" s="42"/>
      <c r="B17" s="43"/>
      <c r="C17" s="43" t="s">
        <v>81</v>
      </c>
      <c r="D17" s="19" t="s">
        <v>90</v>
      </c>
      <c r="E17" s="55">
        <f t="shared" si="0"/>
        <v>600</v>
      </c>
      <c r="F17" s="55">
        <v>0</v>
      </c>
      <c r="G17" s="55">
        <v>600</v>
      </c>
      <c r="H17" s="55">
        <v>0</v>
      </c>
      <c r="I17" s="96" t="s">
        <v>91</v>
      </c>
    </row>
    <row r="18" ht="19.5" customHeight="1" spans="1:9">
      <c r="A18" s="42" t="s">
        <v>92</v>
      </c>
      <c r="B18" s="43"/>
      <c r="C18" s="43"/>
      <c r="D18" s="19" t="s">
        <v>93</v>
      </c>
      <c r="E18" s="55">
        <f t="shared" si="0"/>
        <v>500</v>
      </c>
      <c r="F18" s="55">
        <v>0</v>
      </c>
      <c r="G18" s="55">
        <v>500</v>
      </c>
      <c r="H18" s="55">
        <v>0</v>
      </c>
      <c r="I18" s="96" t="s">
        <v>92</v>
      </c>
    </row>
    <row r="19" ht="19.5" customHeight="1" spans="1:9">
      <c r="A19" s="42"/>
      <c r="B19" s="43" t="s">
        <v>94</v>
      </c>
      <c r="C19" s="43"/>
      <c r="D19" s="19" t="s">
        <v>95</v>
      </c>
      <c r="E19" s="55">
        <f t="shared" si="0"/>
        <v>500</v>
      </c>
      <c r="F19" s="55">
        <v>0</v>
      </c>
      <c r="G19" s="55">
        <v>500</v>
      </c>
      <c r="H19" s="55">
        <v>0</v>
      </c>
      <c r="I19" s="96" t="s">
        <v>96</v>
      </c>
    </row>
    <row r="20" ht="19.5" customHeight="1" spans="1:9">
      <c r="A20" s="42"/>
      <c r="B20" s="43"/>
      <c r="C20" s="43" t="s">
        <v>81</v>
      </c>
      <c r="D20" s="19" t="s">
        <v>97</v>
      </c>
      <c r="E20" s="55">
        <f t="shared" si="0"/>
        <v>500</v>
      </c>
      <c r="F20" s="55">
        <v>0</v>
      </c>
      <c r="G20" s="55">
        <v>500</v>
      </c>
      <c r="H20" s="55">
        <v>0</v>
      </c>
      <c r="I20" s="96" t="s">
        <v>98</v>
      </c>
    </row>
    <row r="21" ht="19.5" customHeight="1" spans="1:9">
      <c r="A21" s="42" t="s">
        <v>99</v>
      </c>
      <c r="B21" s="43"/>
      <c r="C21" s="43"/>
      <c r="D21" s="19" t="s">
        <v>100</v>
      </c>
      <c r="E21" s="55">
        <f t="shared" si="0"/>
        <v>1050</v>
      </c>
      <c r="F21" s="55">
        <v>0</v>
      </c>
      <c r="G21" s="55">
        <v>1050</v>
      </c>
      <c r="H21" s="55">
        <v>0</v>
      </c>
      <c r="I21" s="96" t="s">
        <v>99</v>
      </c>
    </row>
    <row r="22" ht="19.5" customHeight="1" spans="1:9">
      <c r="A22" s="42"/>
      <c r="B22" s="43" t="s">
        <v>101</v>
      </c>
      <c r="C22" s="43"/>
      <c r="D22" s="19" t="s">
        <v>102</v>
      </c>
      <c r="E22" s="55">
        <f t="shared" si="0"/>
        <v>1050</v>
      </c>
      <c r="F22" s="55">
        <v>0</v>
      </c>
      <c r="G22" s="55">
        <v>1050</v>
      </c>
      <c r="H22" s="55">
        <v>0</v>
      </c>
      <c r="I22" s="96" t="s">
        <v>103</v>
      </c>
    </row>
    <row r="23" ht="19.5" customHeight="1" spans="1:9">
      <c r="A23" s="42"/>
      <c r="B23" s="43"/>
      <c r="C23" s="43" t="s">
        <v>104</v>
      </c>
      <c r="D23" s="19" t="s">
        <v>105</v>
      </c>
      <c r="E23" s="55">
        <f t="shared" si="0"/>
        <v>1050</v>
      </c>
      <c r="F23" s="55">
        <v>0</v>
      </c>
      <c r="G23" s="55">
        <v>1050</v>
      </c>
      <c r="H23" s="55">
        <v>0</v>
      </c>
      <c r="I23" s="96" t="s">
        <v>106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8" t="s">
        <v>111</v>
      </c>
    </row>
    <row r="2" ht="19.5" customHeight="1" spans="1:7">
      <c r="A2" s="7" t="s">
        <v>112</v>
      </c>
      <c r="B2" s="7"/>
      <c r="C2" s="7"/>
      <c r="D2" s="7"/>
      <c r="E2" s="82"/>
      <c r="F2" s="83"/>
      <c r="G2" s="83"/>
    </row>
    <row r="3" ht="19.5" customHeight="1" spans="1:7">
      <c r="A3" s="8" t="s">
        <v>3</v>
      </c>
      <c r="B3" s="8"/>
      <c r="C3" s="8"/>
      <c r="D3" s="47"/>
      <c r="E3" s="8"/>
      <c r="F3" s="47"/>
      <c r="G3" s="84" t="s">
        <v>4</v>
      </c>
    </row>
    <row r="4" ht="19.5" customHeight="1" spans="1:7">
      <c r="A4" s="76" t="s">
        <v>5</v>
      </c>
      <c r="B4" s="76"/>
      <c r="C4" s="76" t="s">
        <v>6</v>
      </c>
      <c r="D4" s="76"/>
      <c r="E4" s="4"/>
      <c r="F4" s="69"/>
      <c r="G4" s="69"/>
    </row>
    <row r="5" ht="19.5" customHeight="1" spans="1:7">
      <c r="A5" s="14" t="s">
        <v>7</v>
      </c>
      <c r="B5" s="14" t="s">
        <v>8</v>
      </c>
      <c r="C5" s="51" t="s">
        <v>7</v>
      </c>
      <c r="D5" s="76" t="s">
        <v>8</v>
      </c>
      <c r="E5" s="4"/>
      <c r="F5" s="69"/>
      <c r="G5" s="69"/>
    </row>
    <row r="6" ht="19.5" customHeight="1" spans="1:7">
      <c r="A6" s="14"/>
      <c r="B6" s="14"/>
      <c r="C6" s="63"/>
      <c r="D6" s="14" t="s">
        <v>113</v>
      </c>
      <c r="E6" s="14" t="s">
        <v>114</v>
      </c>
      <c r="F6" s="14" t="s">
        <v>115</v>
      </c>
      <c r="G6" s="14" t="s">
        <v>116</v>
      </c>
    </row>
    <row r="7" ht="19.5" customHeight="1" spans="1:7">
      <c r="A7" s="57" t="s">
        <v>117</v>
      </c>
      <c r="B7" s="75">
        <v>6609.76</v>
      </c>
      <c r="C7" s="57" t="s">
        <v>10</v>
      </c>
      <c r="D7" s="75">
        <f t="shared" ref="D7:D26" si="0">SUM(E7:G7)</f>
        <v>4309.76</v>
      </c>
      <c r="E7" s="75">
        <v>4309.76</v>
      </c>
      <c r="F7" s="75"/>
      <c r="G7" s="75"/>
    </row>
    <row r="8" ht="19.5" customHeight="1" spans="1:7">
      <c r="A8" s="71" t="s">
        <v>118</v>
      </c>
      <c r="B8" s="75"/>
      <c r="C8" s="57" t="s">
        <v>12</v>
      </c>
      <c r="D8" s="75">
        <f t="shared" si="0"/>
        <v>0</v>
      </c>
      <c r="E8" s="75"/>
      <c r="F8" s="75"/>
      <c r="G8" s="75"/>
    </row>
    <row r="9" ht="19.5" customHeight="1" spans="1:7">
      <c r="A9" s="71" t="s">
        <v>119</v>
      </c>
      <c r="B9" s="85"/>
      <c r="C9" s="57" t="s">
        <v>14</v>
      </c>
      <c r="D9" s="75">
        <f t="shared" si="0"/>
        <v>150</v>
      </c>
      <c r="E9" s="75">
        <v>150</v>
      </c>
      <c r="F9" s="75"/>
      <c r="G9" s="75"/>
    </row>
    <row r="10" ht="19.5" customHeight="1" spans="1:7">
      <c r="A10" s="16"/>
      <c r="B10" s="16"/>
      <c r="C10" s="57" t="s">
        <v>16</v>
      </c>
      <c r="D10" s="75">
        <f t="shared" si="0"/>
        <v>600</v>
      </c>
      <c r="E10" s="75">
        <v>600</v>
      </c>
      <c r="F10" s="75"/>
      <c r="G10" s="75"/>
    </row>
    <row r="11" ht="19.5" customHeight="1" spans="1:7">
      <c r="A11" s="71"/>
      <c r="B11" s="85"/>
      <c r="C11" s="57" t="s">
        <v>18</v>
      </c>
      <c r="D11" s="75">
        <f t="shared" si="0"/>
        <v>0</v>
      </c>
      <c r="E11" s="75"/>
      <c r="F11" s="75"/>
      <c r="G11" s="75"/>
    </row>
    <row r="12" ht="19.5" customHeight="1" spans="1:7">
      <c r="A12" s="71"/>
      <c r="B12" s="85"/>
      <c r="C12" s="57" t="s">
        <v>20</v>
      </c>
      <c r="D12" s="75">
        <f t="shared" si="0"/>
        <v>0</v>
      </c>
      <c r="E12" s="75"/>
      <c r="F12" s="75"/>
      <c r="G12" s="75"/>
    </row>
    <row r="13" ht="19.5" customHeight="1" spans="1:7">
      <c r="A13" s="71"/>
      <c r="B13" s="85"/>
      <c r="C13" s="57" t="s">
        <v>22</v>
      </c>
      <c r="D13" s="75">
        <f t="shared" si="0"/>
        <v>0</v>
      </c>
      <c r="E13" s="75"/>
      <c r="F13" s="75"/>
      <c r="G13" s="75"/>
    </row>
    <row r="14" ht="19.5" customHeight="1" spans="1:7">
      <c r="A14" s="71"/>
      <c r="B14" s="85"/>
      <c r="C14" s="57" t="s">
        <v>24</v>
      </c>
      <c r="D14" s="75">
        <f t="shared" si="0"/>
        <v>500</v>
      </c>
      <c r="E14" s="75">
        <v>500</v>
      </c>
      <c r="F14" s="75"/>
      <c r="G14" s="75"/>
    </row>
    <row r="15" ht="19.5" customHeight="1" spans="1:7">
      <c r="A15" s="71"/>
      <c r="B15" s="85"/>
      <c r="C15" s="57" t="s">
        <v>25</v>
      </c>
      <c r="D15" s="75">
        <f t="shared" si="0"/>
        <v>0</v>
      </c>
      <c r="E15" s="75"/>
      <c r="F15" s="75"/>
      <c r="G15" s="75"/>
    </row>
    <row r="16" ht="19.5" customHeight="1" spans="1:7">
      <c r="A16" s="71"/>
      <c r="B16" s="85"/>
      <c r="C16" s="57" t="s">
        <v>26</v>
      </c>
      <c r="D16" s="75">
        <f t="shared" si="0"/>
        <v>0</v>
      </c>
      <c r="E16" s="75"/>
      <c r="F16" s="75"/>
      <c r="G16" s="75"/>
    </row>
    <row r="17" ht="19.5" customHeight="1" spans="1:7">
      <c r="A17" s="71"/>
      <c r="B17" s="85"/>
      <c r="C17" s="57" t="s">
        <v>27</v>
      </c>
      <c r="D17" s="75">
        <f t="shared" si="0"/>
        <v>1050</v>
      </c>
      <c r="E17" s="75">
        <v>1050</v>
      </c>
      <c r="F17" s="75"/>
      <c r="G17" s="75"/>
    </row>
    <row r="18" ht="19.5" customHeight="1" spans="1:7">
      <c r="A18" s="57"/>
      <c r="B18" s="85"/>
      <c r="C18" s="57" t="s">
        <v>28</v>
      </c>
      <c r="D18" s="75">
        <f t="shared" si="0"/>
        <v>0</v>
      </c>
      <c r="E18" s="75"/>
      <c r="F18" s="75"/>
      <c r="G18" s="75"/>
    </row>
    <row r="19" ht="19.5" customHeight="1" spans="1:7">
      <c r="A19" s="71"/>
      <c r="B19" s="85"/>
      <c r="C19" s="57" t="s">
        <v>29</v>
      </c>
      <c r="D19" s="75">
        <f t="shared" si="0"/>
        <v>0</v>
      </c>
      <c r="E19" s="75"/>
      <c r="F19" s="75"/>
      <c r="G19" s="75"/>
    </row>
    <row r="20" ht="19.5" customHeight="1" spans="1:7">
      <c r="A20" s="86"/>
      <c r="B20" s="75"/>
      <c r="C20" s="57" t="s">
        <v>30</v>
      </c>
      <c r="D20" s="75">
        <f t="shared" si="0"/>
        <v>0</v>
      </c>
      <c r="E20" s="75"/>
      <c r="F20" s="75"/>
      <c r="G20" s="75"/>
    </row>
    <row r="21" ht="19.5" customHeight="1" spans="1:7">
      <c r="A21" s="57"/>
      <c r="B21" s="85"/>
      <c r="C21" s="57" t="s">
        <v>31</v>
      </c>
      <c r="D21" s="75">
        <f t="shared" si="0"/>
        <v>0</v>
      </c>
      <c r="E21" s="75"/>
      <c r="F21" s="75"/>
      <c r="G21" s="75"/>
    </row>
    <row r="22" ht="19.5" customHeight="1" spans="1:7">
      <c r="A22" s="57"/>
      <c r="B22" s="85"/>
      <c r="C22" s="57" t="s">
        <v>32</v>
      </c>
      <c r="D22" s="75">
        <f t="shared" si="0"/>
        <v>0</v>
      </c>
      <c r="E22" s="75"/>
      <c r="F22" s="75"/>
      <c r="G22" s="75"/>
    </row>
    <row r="23" ht="19.5" customHeight="1" spans="1:7">
      <c r="A23" s="16"/>
      <c r="B23" s="16"/>
      <c r="C23" s="57" t="s">
        <v>33</v>
      </c>
      <c r="D23" s="75">
        <f t="shared" si="0"/>
        <v>0</v>
      </c>
      <c r="E23" s="75"/>
      <c r="F23" s="75"/>
      <c r="G23" s="75"/>
    </row>
    <row r="24" ht="19.5" customHeight="1" spans="1:7">
      <c r="A24" s="57"/>
      <c r="B24" s="75"/>
      <c r="C24" s="57" t="s">
        <v>34</v>
      </c>
      <c r="D24" s="75">
        <f t="shared" si="0"/>
        <v>0</v>
      </c>
      <c r="E24" s="75"/>
      <c r="F24" s="75"/>
      <c r="G24" s="75"/>
    </row>
    <row r="25" ht="19.5" customHeight="1" spans="1:7">
      <c r="A25" s="57"/>
      <c r="B25" s="75"/>
      <c r="C25" s="57" t="s">
        <v>35</v>
      </c>
      <c r="D25" s="75">
        <f t="shared" si="0"/>
        <v>0</v>
      </c>
      <c r="E25" s="75"/>
      <c r="F25" s="75"/>
      <c r="G25" s="75"/>
    </row>
    <row r="26" ht="19.5" customHeight="1" spans="1:7">
      <c r="A26" s="71"/>
      <c r="B26" s="75"/>
      <c r="C26" s="57" t="s">
        <v>36</v>
      </c>
      <c r="D26" s="75">
        <f t="shared" si="0"/>
        <v>0</v>
      </c>
      <c r="E26" s="75"/>
      <c r="F26" s="75"/>
      <c r="G26" s="75"/>
    </row>
    <row r="27" ht="19.5" customHeight="1" spans="1:7">
      <c r="A27" s="57"/>
      <c r="B27" s="75"/>
      <c r="C27" s="57" t="s">
        <v>37</v>
      </c>
      <c r="D27" s="75">
        <f>ROUND(D31-SUM(D7:D26),2)</f>
        <v>0</v>
      </c>
      <c r="E27" s="75">
        <f>ROUND(E31-SUM(E7:E26),2)</f>
        <v>0</v>
      </c>
      <c r="F27" s="75">
        <f>ROUND(F31-SUM(F7:F26),2)</f>
        <v>0</v>
      </c>
      <c r="G27" s="75">
        <f>ROUND(G31-SUM(G7:G26),2)</f>
        <v>0</v>
      </c>
    </row>
    <row r="28" ht="19.5" customHeight="1" spans="1:7">
      <c r="A28" s="57"/>
      <c r="B28" s="75"/>
      <c r="C28" s="16"/>
      <c r="D28" s="16"/>
      <c r="E28" s="16"/>
      <c r="F28" s="16"/>
      <c r="G28" s="16"/>
    </row>
    <row r="29" ht="19.5" customHeight="1" spans="1:7">
      <c r="A29" s="57"/>
      <c r="B29" s="75"/>
      <c r="C29" s="16"/>
      <c r="D29" s="16"/>
      <c r="E29" s="16"/>
      <c r="F29" s="16"/>
      <c r="G29" s="16"/>
    </row>
    <row r="30" ht="19.5" customHeight="1" spans="1:7">
      <c r="A30" s="57"/>
      <c r="B30" s="75"/>
      <c r="C30" s="57"/>
      <c r="D30" s="75"/>
      <c r="E30" s="75"/>
      <c r="F30" s="75"/>
      <c r="G30" s="75"/>
    </row>
    <row r="31" ht="19.5" customHeight="1" spans="1:7">
      <c r="A31" s="57" t="s">
        <v>120</v>
      </c>
      <c r="B31" s="75">
        <f>SUM(B7:B9)</f>
        <v>6609.76</v>
      </c>
      <c r="C31" s="57" t="s">
        <v>121</v>
      </c>
      <c r="D31" s="75">
        <f>D35-D33</f>
        <v>6609.76</v>
      </c>
      <c r="E31" s="75">
        <f>E35-E33</f>
        <v>6609.76</v>
      </c>
      <c r="F31" s="75">
        <f>F35-F33</f>
        <v>0</v>
      </c>
      <c r="G31" s="75">
        <f>G35-G33</f>
        <v>0</v>
      </c>
    </row>
    <row r="32" ht="19.5" customHeight="1" spans="1:7">
      <c r="A32" s="57"/>
      <c r="B32" s="75"/>
      <c r="C32" s="57"/>
      <c r="D32" s="75"/>
      <c r="E32" s="75"/>
      <c r="F32" s="75"/>
      <c r="G32" s="75"/>
    </row>
    <row r="33" ht="19.5" customHeight="1" spans="1:7">
      <c r="A33" s="57" t="s">
        <v>45</v>
      </c>
      <c r="B33" s="75"/>
      <c r="C33" s="57" t="s">
        <v>46</v>
      </c>
      <c r="D33" s="75">
        <f>SUM(E33:G33)</f>
        <v>0</v>
      </c>
      <c r="E33" s="75"/>
      <c r="F33" s="75"/>
      <c r="G33" s="75"/>
    </row>
    <row r="34" ht="19.5" customHeight="1" spans="1:7">
      <c r="A34" s="57"/>
      <c r="B34" s="75"/>
      <c r="C34" s="57"/>
      <c r="D34" s="75"/>
      <c r="E34" s="75"/>
      <c r="F34" s="75"/>
      <c r="G34" s="75"/>
    </row>
    <row r="35" ht="19.5" customHeight="1" spans="1:7">
      <c r="A35" s="57" t="s">
        <v>122</v>
      </c>
      <c r="B35" s="75">
        <f>B31+B33</f>
        <v>6609.76</v>
      </c>
      <c r="C35" s="57" t="s">
        <v>123</v>
      </c>
      <c r="D35" s="75">
        <f>SUM(E35:G35)</f>
        <v>6609.76</v>
      </c>
      <c r="E35" s="75">
        <v>6609.76</v>
      </c>
      <c r="F35" s="75"/>
      <c r="G35" s="75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4" t="s">
        <v>124</v>
      </c>
      <c r="I1" s="28"/>
    </row>
    <row r="2" ht="19.5" customHeight="1" spans="1:9">
      <c r="A2" s="7" t="s">
        <v>125</v>
      </c>
      <c r="B2" s="7"/>
      <c r="C2" s="7"/>
      <c r="D2" s="7"/>
      <c r="E2" s="7"/>
      <c r="F2" s="7"/>
      <c r="G2" s="7"/>
      <c r="H2" s="7"/>
      <c r="I2" s="56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8" t="s">
        <v>4</v>
      </c>
    </row>
    <row r="4" ht="19.5" customHeight="1" spans="1:10">
      <c r="A4" s="48" t="s">
        <v>51</v>
      </c>
      <c r="B4" s="70"/>
      <c r="C4" s="75"/>
      <c r="D4" s="71" t="s">
        <v>52</v>
      </c>
      <c r="E4" s="71" t="s">
        <v>126</v>
      </c>
      <c r="F4" s="76" t="s">
        <v>109</v>
      </c>
      <c r="G4" s="76"/>
      <c r="H4" s="52"/>
      <c r="I4" s="57" t="s">
        <v>110</v>
      </c>
      <c r="J4" s="79" t="s">
        <v>51</v>
      </c>
    </row>
    <row r="5" ht="19.5" customHeight="1" spans="1:10">
      <c r="A5" s="14" t="s">
        <v>59</v>
      </c>
      <c r="B5" s="12" t="s">
        <v>60</v>
      </c>
      <c r="C5" s="77" t="s">
        <v>61</v>
      </c>
      <c r="D5" s="51"/>
      <c r="E5" s="51"/>
      <c r="F5" s="63" t="s">
        <v>127</v>
      </c>
      <c r="G5" s="63" t="s">
        <v>128</v>
      </c>
      <c r="H5" s="12" t="s">
        <v>129</v>
      </c>
      <c r="I5" s="57"/>
      <c r="J5" s="80"/>
    </row>
    <row r="6" s="1" customFormat="1" ht="19.5" customHeight="1" spans="1:10">
      <c r="A6" s="17"/>
      <c r="B6" s="17"/>
      <c r="C6" s="17"/>
      <c r="D6" s="19" t="s">
        <v>66</v>
      </c>
      <c r="E6" s="55">
        <f t="shared" ref="E6:E23" si="0">F6+I6</f>
        <v>6609.76</v>
      </c>
      <c r="F6" s="55">
        <f t="shared" ref="F6:F23" si="1">SUM(G6:H6)</f>
        <v>2509.76</v>
      </c>
      <c r="G6" s="55">
        <v>2281.26</v>
      </c>
      <c r="H6" s="78">
        <v>228.5</v>
      </c>
      <c r="I6" s="55">
        <v>4100</v>
      </c>
      <c r="J6" s="81"/>
    </row>
    <row r="7" ht="19.5" customHeight="1" spans="1:10">
      <c r="A7" s="17" t="s">
        <v>67</v>
      </c>
      <c r="B7" s="17"/>
      <c r="C7" s="17"/>
      <c r="D7" s="19" t="s">
        <v>68</v>
      </c>
      <c r="E7" s="55">
        <f t="shared" si="0"/>
        <v>4309.76</v>
      </c>
      <c r="F7" s="55">
        <f t="shared" si="1"/>
        <v>2509.76</v>
      </c>
      <c r="G7" s="55">
        <v>2281.26</v>
      </c>
      <c r="H7" s="78">
        <v>228.5</v>
      </c>
      <c r="I7" s="55">
        <v>1800</v>
      </c>
      <c r="J7" s="81" t="s">
        <v>67</v>
      </c>
    </row>
    <row r="8" ht="19.5" customHeight="1" spans="1:10">
      <c r="A8" s="17"/>
      <c r="B8" s="17" t="s">
        <v>69</v>
      </c>
      <c r="C8" s="17"/>
      <c r="D8" s="19" t="s">
        <v>70</v>
      </c>
      <c r="E8" s="55">
        <f t="shared" si="0"/>
        <v>3809.76</v>
      </c>
      <c r="F8" s="55">
        <f t="shared" si="1"/>
        <v>2509.76</v>
      </c>
      <c r="G8" s="55">
        <v>2281.26</v>
      </c>
      <c r="H8" s="78">
        <v>228.5</v>
      </c>
      <c r="I8" s="55">
        <v>1300</v>
      </c>
      <c r="J8" s="81" t="s">
        <v>71</v>
      </c>
    </row>
    <row r="9" ht="19.5" customHeight="1" spans="1:10">
      <c r="A9" s="17"/>
      <c r="B9" s="17"/>
      <c r="C9" s="17" t="s">
        <v>72</v>
      </c>
      <c r="D9" s="19" t="s">
        <v>73</v>
      </c>
      <c r="E9" s="55">
        <f t="shared" si="0"/>
        <v>3809.76</v>
      </c>
      <c r="F9" s="55">
        <f t="shared" si="1"/>
        <v>2509.76</v>
      </c>
      <c r="G9" s="55">
        <v>2281.26</v>
      </c>
      <c r="H9" s="78">
        <v>228.5</v>
      </c>
      <c r="I9" s="55">
        <v>1300</v>
      </c>
      <c r="J9" s="81" t="s">
        <v>74</v>
      </c>
    </row>
    <row r="10" ht="19.5" customHeight="1" spans="1:10">
      <c r="A10" s="17"/>
      <c r="B10" s="17" t="s">
        <v>75</v>
      </c>
      <c r="C10" s="17"/>
      <c r="D10" s="19" t="s">
        <v>76</v>
      </c>
      <c r="E10" s="55">
        <f t="shared" si="0"/>
        <v>500</v>
      </c>
      <c r="F10" s="55">
        <f t="shared" si="1"/>
        <v>0</v>
      </c>
      <c r="G10" s="55">
        <v>0</v>
      </c>
      <c r="H10" s="78">
        <v>0</v>
      </c>
      <c r="I10" s="55">
        <v>500</v>
      </c>
      <c r="J10" s="81" t="s">
        <v>77</v>
      </c>
    </row>
    <row r="11" ht="19.5" customHeight="1" spans="1:10">
      <c r="A11" s="17"/>
      <c r="B11" s="17"/>
      <c r="C11" s="17" t="s">
        <v>72</v>
      </c>
      <c r="D11" s="19" t="s">
        <v>73</v>
      </c>
      <c r="E11" s="55">
        <f t="shared" si="0"/>
        <v>500</v>
      </c>
      <c r="F11" s="55">
        <f t="shared" si="1"/>
        <v>0</v>
      </c>
      <c r="G11" s="55">
        <v>0</v>
      </c>
      <c r="H11" s="78">
        <v>0</v>
      </c>
      <c r="I11" s="55">
        <v>500</v>
      </c>
      <c r="J11" s="81" t="s">
        <v>78</v>
      </c>
    </row>
    <row r="12" ht="19.5" customHeight="1" spans="1:10">
      <c r="A12" s="17" t="s">
        <v>79</v>
      </c>
      <c r="B12" s="17"/>
      <c r="C12" s="17"/>
      <c r="D12" s="19" t="s">
        <v>80</v>
      </c>
      <c r="E12" s="55">
        <f t="shared" si="0"/>
        <v>150</v>
      </c>
      <c r="F12" s="55">
        <f t="shared" si="1"/>
        <v>0</v>
      </c>
      <c r="G12" s="55">
        <v>0</v>
      </c>
      <c r="H12" s="78">
        <v>0</v>
      </c>
      <c r="I12" s="55">
        <v>150</v>
      </c>
      <c r="J12" s="81" t="s">
        <v>79</v>
      </c>
    </row>
    <row r="13" ht="19.5" customHeight="1" spans="1:10">
      <c r="A13" s="17"/>
      <c r="B13" s="17" t="s">
        <v>81</v>
      </c>
      <c r="C13" s="17"/>
      <c r="D13" s="19" t="s">
        <v>82</v>
      </c>
      <c r="E13" s="55">
        <f t="shared" si="0"/>
        <v>150</v>
      </c>
      <c r="F13" s="55">
        <f t="shared" si="1"/>
        <v>0</v>
      </c>
      <c r="G13" s="55">
        <v>0</v>
      </c>
      <c r="H13" s="78">
        <v>0</v>
      </c>
      <c r="I13" s="55">
        <v>150</v>
      </c>
      <c r="J13" s="81" t="s">
        <v>83</v>
      </c>
    </row>
    <row r="14" ht="19.5" customHeight="1" spans="1:10">
      <c r="A14" s="17"/>
      <c r="B14" s="17"/>
      <c r="C14" s="17" t="s">
        <v>81</v>
      </c>
      <c r="D14" s="19" t="s">
        <v>84</v>
      </c>
      <c r="E14" s="55">
        <f t="shared" si="0"/>
        <v>150</v>
      </c>
      <c r="F14" s="55">
        <f t="shared" si="1"/>
        <v>0</v>
      </c>
      <c r="G14" s="55">
        <v>0</v>
      </c>
      <c r="H14" s="78">
        <v>0</v>
      </c>
      <c r="I14" s="55">
        <v>150</v>
      </c>
      <c r="J14" s="81" t="s">
        <v>85</v>
      </c>
    </row>
    <row r="15" ht="19.5" customHeight="1" spans="1:10">
      <c r="A15" s="17" t="s">
        <v>86</v>
      </c>
      <c r="B15" s="17"/>
      <c r="C15" s="17"/>
      <c r="D15" s="19" t="s">
        <v>87</v>
      </c>
      <c r="E15" s="55">
        <f t="shared" si="0"/>
        <v>600</v>
      </c>
      <c r="F15" s="55">
        <f t="shared" si="1"/>
        <v>0</v>
      </c>
      <c r="G15" s="55">
        <v>0</v>
      </c>
      <c r="H15" s="78">
        <v>0</v>
      </c>
      <c r="I15" s="55">
        <v>600</v>
      </c>
      <c r="J15" s="81" t="s">
        <v>86</v>
      </c>
    </row>
    <row r="16" ht="19.5" customHeight="1" spans="1:10">
      <c r="A16" s="17"/>
      <c r="B16" s="17" t="s">
        <v>81</v>
      </c>
      <c r="C16" s="17"/>
      <c r="D16" s="19" t="s">
        <v>88</v>
      </c>
      <c r="E16" s="55">
        <f t="shared" si="0"/>
        <v>600</v>
      </c>
      <c r="F16" s="55">
        <f t="shared" si="1"/>
        <v>0</v>
      </c>
      <c r="G16" s="55">
        <v>0</v>
      </c>
      <c r="H16" s="78">
        <v>0</v>
      </c>
      <c r="I16" s="55">
        <v>600</v>
      </c>
      <c r="J16" s="81" t="s">
        <v>89</v>
      </c>
    </row>
    <row r="17" ht="19.5" customHeight="1" spans="1:10">
      <c r="A17" s="17"/>
      <c r="B17" s="17"/>
      <c r="C17" s="17" t="s">
        <v>81</v>
      </c>
      <c r="D17" s="19" t="s">
        <v>90</v>
      </c>
      <c r="E17" s="55">
        <f t="shared" si="0"/>
        <v>600</v>
      </c>
      <c r="F17" s="55">
        <f t="shared" si="1"/>
        <v>0</v>
      </c>
      <c r="G17" s="55">
        <v>0</v>
      </c>
      <c r="H17" s="78">
        <v>0</v>
      </c>
      <c r="I17" s="55">
        <v>600</v>
      </c>
      <c r="J17" s="81" t="s">
        <v>91</v>
      </c>
    </row>
    <row r="18" ht="19.5" customHeight="1" spans="1:10">
      <c r="A18" s="17" t="s">
        <v>92</v>
      </c>
      <c r="B18" s="17"/>
      <c r="C18" s="17"/>
      <c r="D18" s="19" t="s">
        <v>93</v>
      </c>
      <c r="E18" s="55">
        <f t="shared" si="0"/>
        <v>500</v>
      </c>
      <c r="F18" s="55">
        <f t="shared" si="1"/>
        <v>0</v>
      </c>
      <c r="G18" s="55">
        <v>0</v>
      </c>
      <c r="H18" s="78">
        <v>0</v>
      </c>
      <c r="I18" s="55">
        <v>500</v>
      </c>
      <c r="J18" s="81" t="s">
        <v>92</v>
      </c>
    </row>
    <row r="19" ht="19.5" customHeight="1" spans="1:10">
      <c r="A19" s="17"/>
      <c r="B19" s="17" t="s">
        <v>94</v>
      </c>
      <c r="C19" s="17"/>
      <c r="D19" s="19" t="s">
        <v>95</v>
      </c>
      <c r="E19" s="55">
        <f t="shared" si="0"/>
        <v>500</v>
      </c>
      <c r="F19" s="55">
        <f t="shared" si="1"/>
        <v>0</v>
      </c>
      <c r="G19" s="55">
        <v>0</v>
      </c>
      <c r="H19" s="78">
        <v>0</v>
      </c>
      <c r="I19" s="55">
        <v>500</v>
      </c>
      <c r="J19" s="81" t="s">
        <v>96</v>
      </c>
    </row>
    <row r="20" ht="19.5" customHeight="1" spans="1:10">
      <c r="A20" s="17"/>
      <c r="B20" s="17"/>
      <c r="C20" s="17" t="s">
        <v>81</v>
      </c>
      <c r="D20" s="19" t="s">
        <v>97</v>
      </c>
      <c r="E20" s="55">
        <f t="shared" si="0"/>
        <v>500</v>
      </c>
      <c r="F20" s="55">
        <f t="shared" si="1"/>
        <v>0</v>
      </c>
      <c r="G20" s="55">
        <v>0</v>
      </c>
      <c r="H20" s="78">
        <v>0</v>
      </c>
      <c r="I20" s="55">
        <v>500</v>
      </c>
      <c r="J20" s="81" t="s">
        <v>98</v>
      </c>
    </row>
    <row r="21" ht="19.5" customHeight="1" spans="1:10">
      <c r="A21" s="17" t="s">
        <v>99</v>
      </c>
      <c r="B21" s="17"/>
      <c r="C21" s="17"/>
      <c r="D21" s="19" t="s">
        <v>100</v>
      </c>
      <c r="E21" s="55">
        <f t="shared" si="0"/>
        <v>1050</v>
      </c>
      <c r="F21" s="55">
        <f t="shared" si="1"/>
        <v>0</v>
      </c>
      <c r="G21" s="55">
        <v>0</v>
      </c>
      <c r="H21" s="78">
        <v>0</v>
      </c>
      <c r="I21" s="55">
        <v>1050</v>
      </c>
      <c r="J21" s="81" t="s">
        <v>99</v>
      </c>
    </row>
    <row r="22" ht="19.5" customHeight="1" spans="1:10">
      <c r="A22" s="17"/>
      <c r="B22" s="17" t="s">
        <v>101</v>
      </c>
      <c r="C22" s="17"/>
      <c r="D22" s="19" t="s">
        <v>102</v>
      </c>
      <c r="E22" s="55">
        <f t="shared" si="0"/>
        <v>1050</v>
      </c>
      <c r="F22" s="55">
        <f t="shared" si="1"/>
        <v>0</v>
      </c>
      <c r="G22" s="55">
        <v>0</v>
      </c>
      <c r="H22" s="78">
        <v>0</v>
      </c>
      <c r="I22" s="55">
        <v>1050</v>
      </c>
      <c r="J22" s="81" t="s">
        <v>103</v>
      </c>
    </row>
    <row r="23" ht="19.5" customHeight="1" spans="1:10">
      <c r="A23" s="17"/>
      <c r="B23" s="17"/>
      <c r="C23" s="17" t="s">
        <v>104</v>
      </c>
      <c r="D23" s="19" t="s">
        <v>105</v>
      </c>
      <c r="E23" s="55">
        <f t="shared" si="0"/>
        <v>1050</v>
      </c>
      <c r="F23" s="55">
        <f t="shared" si="1"/>
        <v>0</v>
      </c>
      <c r="G23" s="55">
        <v>0</v>
      </c>
      <c r="H23" s="78">
        <v>0</v>
      </c>
      <c r="I23" s="55">
        <v>1050</v>
      </c>
      <c r="J23" s="81" t="s">
        <v>106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8" t="s">
        <v>130</v>
      </c>
      <c r="B1" s="28"/>
      <c r="C1" s="29"/>
      <c r="D1" s="29"/>
      <c r="E1" s="28"/>
      <c r="F1" s="28"/>
      <c r="G1" s="28"/>
      <c r="H1" s="29"/>
      <c r="I1" s="29"/>
      <c r="J1" s="29"/>
    </row>
    <row r="2" ht="19.5" customHeight="1" spans="1:10">
      <c r="A2" s="7" t="s">
        <v>131</v>
      </c>
      <c r="B2" s="7"/>
      <c r="C2" s="30"/>
      <c r="D2" s="30"/>
      <c r="E2" s="7"/>
      <c r="F2" s="7"/>
      <c r="G2" s="7"/>
      <c r="H2" s="30"/>
      <c r="I2" s="30"/>
      <c r="J2" s="30"/>
    </row>
    <row r="3" ht="19.5" customHeight="1" spans="1:10">
      <c r="A3" s="9" t="s">
        <v>3</v>
      </c>
      <c r="B3" s="31"/>
      <c r="C3" s="9"/>
      <c r="D3" s="9"/>
      <c r="E3" s="31"/>
      <c r="F3" s="31"/>
      <c r="G3" s="31"/>
      <c r="H3" s="9"/>
      <c r="I3" s="9"/>
      <c r="J3" s="58" t="s">
        <v>4</v>
      </c>
    </row>
    <row r="4" ht="19.5" customHeight="1" spans="1:10">
      <c r="A4" s="14" t="s">
        <v>51</v>
      </c>
      <c r="B4" s="38"/>
      <c r="C4" s="33" t="s">
        <v>132</v>
      </c>
      <c r="D4" s="12" t="s">
        <v>133</v>
      </c>
      <c r="E4" s="14" t="s">
        <v>51</v>
      </c>
      <c r="F4" s="38"/>
      <c r="G4" s="33" t="s">
        <v>134</v>
      </c>
      <c r="H4" s="12" t="s">
        <v>135</v>
      </c>
      <c r="I4" s="12" t="s">
        <v>109</v>
      </c>
      <c r="J4" s="12" t="s">
        <v>110</v>
      </c>
    </row>
    <row r="5" ht="19.5" customHeight="1" spans="1:10">
      <c r="A5" s="14" t="s">
        <v>59</v>
      </c>
      <c r="B5" s="13" t="s">
        <v>60</v>
      </c>
      <c r="C5" s="12" t="s">
        <v>136</v>
      </c>
      <c r="D5" s="33"/>
      <c r="E5" s="14" t="s">
        <v>59</v>
      </c>
      <c r="F5" s="13" t="s">
        <v>60</v>
      </c>
      <c r="G5" s="12" t="s">
        <v>136</v>
      </c>
      <c r="H5" s="33" t="s">
        <v>62</v>
      </c>
      <c r="I5" s="33" t="s">
        <v>128</v>
      </c>
      <c r="J5" s="33" t="s">
        <v>129</v>
      </c>
    </row>
    <row r="6" s="1" customFormat="1" ht="19.5" customHeight="1" spans="1:10">
      <c r="A6" s="42"/>
      <c r="B6" s="43"/>
      <c r="C6" s="19" t="s">
        <v>53</v>
      </c>
      <c r="D6" s="73"/>
      <c r="E6" s="42"/>
      <c r="F6" s="43"/>
      <c r="G6" s="19"/>
      <c r="H6" s="46">
        <f t="shared" ref="H6:H19" si="0">I6+J6</f>
        <v>2509.76</v>
      </c>
      <c r="I6" s="46" t="s">
        <v>137</v>
      </c>
      <c r="J6" s="46" t="s">
        <v>138</v>
      </c>
    </row>
    <row r="7" ht="19.5" customHeight="1" spans="1:10">
      <c r="A7" s="42" t="s">
        <v>139</v>
      </c>
      <c r="B7" s="43"/>
      <c r="C7" s="19" t="s">
        <v>140</v>
      </c>
      <c r="D7" s="73"/>
      <c r="E7" s="42" t="s">
        <v>141</v>
      </c>
      <c r="F7" s="43"/>
      <c r="G7" s="19" t="s">
        <v>142</v>
      </c>
      <c r="H7" s="46">
        <f t="shared" si="0"/>
        <v>2281.26</v>
      </c>
      <c r="I7" s="46" t="s">
        <v>137</v>
      </c>
      <c r="J7" s="46">
        <v>0</v>
      </c>
    </row>
    <row r="8" ht="19.5" customHeight="1" spans="1:10">
      <c r="A8" s="42" t="s">
        <v>139</v>
      </c>
      <c r="B8" s="43" t="s">
        <v>72</v>
      </c>
      <c r="C8" s="19" t="s">
        <v>143</v>
      </c>
      <c r="D8" s="73"/>
      <c r="E8" s="42" t="s">
        <v>141</v>
      </c>
      <c r="F8" s="43" t="s">
        <v>72</v>
      </c>
      <c r="G8" s="19" t="s">
        <v>144</v>
      </c>
      <c r="H8" s="46">
        <f t="shared" si="0"/>
        <v>2258.25</v>
      </c>
      <c r="I8" s="46" t="s">
        <v>145</v>
      </c>
      <c r="J8" s="46">
        <v>0</v>
      </c>
    </row>
    <row r="9" ht="19.5" customHeight="1" spans="1:10">
      <c r="A9" s="42" t="s">
        <v>139</v>
      </c>
      <c r="B9" s="43" t="s">
        <v>81</v>
      </c>
      <c r="C9" s="19" t="s">
        <v>146</v>
      </c>
      <c r="D9" s="73"/>
      <c r="E9" s="42" t="s">
        <v>141</v>
      </c>
      <c r="F9" s="43" t="s">
        <v>81</v>
      </c>
      <c r="G9" s="19" t="s">
        <v>146</v>
      </c>
      <c r="H9" s="46">
        <f t="shared" si="0"/>
        <v>23.01</v>
      </c>
      <c r="I9" s="46" t="s">
        <v>147</v>
      </c>
      <c r="J9" s="46">
        <v>0</v>
      </c>
    </row>
    <row r="10" ht="19.5" customHeight="1" spans="1:10">
      <c r="A10" s="42" t="s">
        <v>148</v>
      </c>
      <c r="B10" s="43"/>
      <c r="C10" s="19" t="s">
        <v>149</v>
      </c>
      <c r="D10" s="73"/>
      <c r="E10" s="42" t="s">
        <v>150</v>
      </c>
      <c r="F10" s="43"/>
      <c r="G10" s="19" t="s">
        <v>151</v>
      </c>
      <c r="H10" s="46">
        <f t="shared" si="0"/>
        <v>228.5</v>
      </c>
      <c r="I10" s="46">
        <v>0</v>
      </c>
      <c r="J10" s="46" t="s">
        <v>138</v>
      </c>
    </row>
    <row r="11" ht="19.5" customHeight="1" spans="1:10">
      <c r="A11" s="42" t="s">
        <v>148</v>
      </c>
      <c r="B11" s="43" t="s">
        <v>72</v>
      </c>
      <c r="C11" s="19" t="s">
        <v>152</v>
      </c>
      <c r="D11" s="73"/>
      <c r="E11" s="42" t="s">
        <v>150</v>
      </c>
      <c r="F11" s="43" t="s">
        <v>72</v>
      </c>
      <c r="G11" s="19" t="s">
        <v>153</v>
      </c>
      <c r="H11" s="46">
        <f t="shared" si="0"/>
        <v>44</v>
      </c>
      <c r="I11" s="46">
        <v>0</v>
      </c>
      <c r="J11" s="46" t="s">
        <v>154</v>
      </c>
    </row>
    <row r="12" ht="19.5" customHeight="1" spans="1:10">
      <c r="A12" s="42" t="s">
        <v>148</v>
      </c>
      <c r="B12" s="43" t="s">
        <v>155</v>
      </c>
      <c r="C12" s="19" t="s">
        <v>156</v>
      </c>
      <c r="D12" s="73"/>
      <c r="E12" s="42" t="s">
        <v>150</v>
      </c>
      <c r="F12" s="43" t="s">
        <v>72</v>
      </c>
      <c r="G12" s="19" t="s">
        <v>153</v>
      </c>
      <c r="H12" s="46">
        <f t="shared" si="0"/>
        <v>15</v>
      </c>
      <c r="I12" s="46">
        <v>0</v>
      </c>
      <c r="J12" s="46" t="s">
        <v>157</v>
      </c>
    </row>
    <row r="13" ht="19.5" customHeight="1" spans="1:10">
      <c r="A13" s="42" t="s">
        <v>148</v>
      </c>
      <c r="B13" s="43" t="s">
        <v>69</v>
      </c>
      <c r="C13" s="19" t="s">
        <v>158</v>
      </c>
      <c r="D13" s="73"/>
      <c r="E13" s="42" t="s">
        <v>150</v>
      </c>
      <c r="F13" s="43" t="s">
        <v>104</v>
      </c>
      <c r="G13" s="19" t="s">
        <v>159</v>
      </c>
      <c r="H13" s="46">
        <f t="shared" si="0"/>
        <v>6</v>
      </c>
      <c r="I13" s="46">
        <v>0</v>
      </c>
      <c r="J13" s="46" t="s">
        <v>160</v>
      </c>
    </row>
    <row r="14" ht="19.5" customHeight="1" spans="1:10">
      <c r="A14" s="42" t="s">
        <v>148</v>
      </c>
      <c r="B14" s="43" t="s">
        <v>75</v>
      </c>
      <c r="C14" s="19" t="s">
        <v>161</v>
      </c>
      <c r="D14" s="73"/>
      <c r="E14" s="42" t="s">
        <v>150</v>
      </c>
      <c r="F14" s="43" t="s">
        <v>72</v>
      </c>
      <c r="G14" s="19" t="s">
        <v>153</v>
      </c>
      <c r="H14" s="46">
        <f t="shared" si="0"/>
        <v>20</v>
      </c>
      <c r="I14" s="46">
        <v>0</v>
      </c>
      <c r="J14" s="46" t="s">
        <v>162</v>
      </c>
    </row>
    <row r="15" ht="19.5" customHeight="1" spans="1:10">
      <c r="A15" s="42" t="s">
        <v>148</v>
      </c>
      <c r="B15" s="43" t="s">
        <v>163</v>
      </c>
      <c r="C15" s="19" t="s">
        <v>164</v>
      </c>
      <c r="D15" s="73"/>
      <c r="E15" s="42" t="s">
        <v>150</v>
      </c>
      <c r="F15" s="43" t="s">
        <v>72</v>
      </c>
      <c r="G15" s="19" t="s">
        <v>153</v>
      </c>
      <c r="H15" s="46">
        <f t="shared" si="0"/>
        <v>10</v>
      </c>
      <c r="I15" s="46">
        <v>0</v>
      </c>
      <c r="J15" s="46" t="s">
        <v>165</v>
      </c>
    </row>
    <row r="16" ht="19.5" customHeight="1" spans="1:10">
      <c r="A16" s="42" t="s">
        <v>148</v>
      </c>
      <c r="B16" s="43" t="s">
        <v>166</v>
      </c>
      <c r="C16" s="19" t="s">
        <v>167</v>
      </c>
      <c r="D16" s="73"/>
      <c r="E16" s="42" t="s">
        <v>150</v>
      </c>
      <c r="F16" s="43" t="s">
        <v>168</v>
      </c>
      <c r="G16" s="19" t="s">
        <v>167</v>
      </c>
      <c r="H16" s="46">
        <f t="shared" si="0"/>
        <v>10</v>
      </c>
      <c r="I16" s="46">
        <v>0</v>
      </c>
      <c r="J16" s="46" t="s">
        <v>165</v>
      </c>
    </row>
    <row r="17" ht="19.5" customHeight="1" spans="1:10">
      <c r="A17" s="42" t="s">
        <v>148</v>
      </c>
      <c r="B17" s="43" t="s">
        <v>169</v>
      </c>
      <c r="C17" s="19" t="s">
        <v>170</v>
      </c>
      <c r="D17" s="73"/>
      <c r="E17" s="42" t="s">
        <v>150</v>
      </c>
      <c r="F17" s="43" t="s">
        <v>72</v>
      </c>
      <c r="G17" s="19" t="s">
        <v>153</v>
      </c>
      <c r="H17" s="46">
        <f t="shared" si="0"/>
        <v>10</v>
      </c>
      <c r="I17" s="46">
        <v>0</v>
      </c>
      <c r="J17" s="46" t="s">
        <v>165</v>
      </c>
    </row>
    <row r="18" ht="19.5" customHeight="1" spans="1:10">
      <c r="A18" s="42" t="s">
        <v>148</v>
      </c>
      <c r="B18" s="43" t="s">
        <v>171</v>
      </c>
      <c r="C18" s="19" t="s">
        <v>172</v>
      </c>
      <c r="D18" s="73"/>
      <c r="E18" s="42" t="s">
        <v>150</v>
      </c>
      <c r="F18" s="43" t="s">
        <v>173</v>
      </c>
      <c r="G18" s="19" t="s">
        <v>172</v>
      </c>
      <c r="H18" s="46">
        <f t="shared" si="0"/>
        <v>20</v>
      </c>
      <c r="I18" s="46">
        <v>0</v>
      </c>
      <c r="J18" s="46" t="s">
        <v>162</v>
      </c>
    </row>
    <row r="19" ht="19.5" customHeight="1" spans="1:10">
      <c r="A19" s="42" t="s">
        <v>148</v>
      </c>
      <c r="B19" s="43" t="s">
        <v>81</v>
      </c>
      <c r="C19" s="19" t="s">
        <v>174</v>
      </c>
      <c r="D19" s="73"/>
      <c r="E19" s="42" t="s">
        <v>150</v>
      </c>
      <c r="F19" s="43" t="s">
        <v>81</v>
      </c>
      <c r="G19" s="19" t="s">
        <v>174</v>
      </c>
      <c r="H19" s="46">
        <f t="shared" si="0"/>
        <v>93.5</v>
      </c>
      <c r="I19" s="46">
        <v>0</v>
      </c>
      <c r="J19" s="46" t="s">
        <v>175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C1"/>
      <c r="D1"/>
      <c r="E1"/>
      <c r="F1"/>
      <c r="G1"/>
      <c r="H1"/>
      <c r="I1"/>
      <c r="J1"/>
      <c r="K1" s="4"/>
      <c r="L1" s="28" t="s">
        <v>176</v>
      </c>
      <c r="M1" s="6"/>
      <c r="N1" s="6"/>
      <c r="O1" s="6"/>
    </row>
    <row r="2" ht="19.5" customHeight="1" spans="1:15">
      <c r="A2" s="65" t="s">
        <v>177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9"/>
      <c r="O2" s="69"/>
    </row>
    <row r="3" ht="19.5" customHeight="1" spans="1:15">
      <c r="A3" s="9" t="s">
        <v>3</v>
      </c>
      <c r="B3" s="9"/>
      <c r="C3" s="31"/>
      <c r="D3" s="31"/>
      <c r="E3" s="31"/>
      <c r="F3" s="31"/>
      <c r="G3" s="31"/>
      <c r="H3" s="31"/>
      <c r="I3" s="31"/>
      <c r="J3" s="31"/>
      <c r="K3" s="9"/>
      <c r="L3" s="58" t="s">
        <v>4</v>
      </c>
      <c r="M3" s="57"/>
      <c r="N3" s="57"/>
      <c r="O3" s="57"/>
    </row>
    <row r="4" ht="19.5" customHeight="1" spans="1:12">
      <c r="A4" s="13" t="s">
        <v>178</v>
      </c>
      <c r="B4" s="66"/>
      <c r="C4" s="66"/>
      <c r="D4" s="66"/>
      <c r="E4" s="66"/>
      <c r="F4" s="66"/>
      <c r="G4" s="13" t="s">
        <v>179</v>
      </c>
      <c r="H4" s="66"/>
      <c r="I4" s="66"/>
      <c r="J4" s="66"/>
      <c r="K4" s="66"/>
      <c r="L4" s="66"/>
    </row>
    <row r="5" ht="19.5" customHeight="1" spans="1:15">
      <c r="A5" s="14" t="s">
        <v>53</v>
      </c>
      <c r="B5" s="12" t="s">
        <v>180</v>
      </c>
      <c r="C5" s="13" t="s">
        <v>181</v>
      </c>
      <c r="D5" s="66"/>
      <c r="E5" s="66"/>
      <c r="F5" s="24" t="s">
        <v>182</v>
      </c>
      <c r="G5" s="14" t="s">
        <v>53</v>
      </c>
      <c r="H5" s="12" t="s">
        <v>180</v>
      </c>
      <c r="I5" s="13" t="s">
        <v>181</v>
      </c>
      <c r="J5" s="66"/>
      <c r="K5" s="66"/>
      <c r="L5" s="24" t="s">
        <v>182</v>
      </c>
      <c r="M5" s="70"/>
      <c r="N5" s="70"/>
      <c r="O5" s="70"/>
    </row>
    <row r="6" ht="30" customHeight="1" spans="1:15">
      <c r="A6" s="14"/>
      <c r="B6" s="12"/>
      <c r="C6" s="24" t="s">
        <v>62</v>
      </c>
      <c r="D6" s="24" t="s">
        <v>183</v>
      </c>
      <c r="E6" s="24" t="s">
        <v>184</v>
      </c>
      <c r="F6" s="24"/>
      <c r="G6" s="14"/>
      <c r="H6" s="12"/>
      <c r="I6" s="24" t="s">
        <v>62</v>
      </c>
      <c r="J6" s="24" t="s">
        <v>183</v>
      </c>
      <c r="K6" s="24" t="s">
        <v>184</v>
      </c>
      <c r="L6" s="24"/>
      <c r="M6" s="71"/>
      <c r="N6" s="71" t="s">
        <v>185</v>
      </c>
      <c r="O6" s="71" t="s">
        <v>186</v>
      </c>
    </row>
    <row r="7" s="1" customFormat="1" ht="22.5" customHeight="1" spans="1:15">
      <c r="A7" s="67">
        <f>B7+C7+F7</f>
        <v>21</v>
      </c>
      <c r="B7" s="67">
        <v>0</v>
      </c>
      <c r="C7" s="67">
        <f>D7+E7</f>
        <v>21</v>
      </c>
      <c r="D7" s="67">
        <v>0</v>
      </c>
      <c r="E7" s="67">
        <v>21</v>
      </c>
      <c r="F7" s="67">
        <v>0</v>
      </c>
      <c r="G7" s="68">
        <f>H7+I7+L7</f>
        <v>20</v>
      </c>
      <c r="H7" s="68">
        <v>0</v>
      </c>
      <c r="I7" s="67">
        <f>J7+K7</f>
        <v>20</v>
      </c>
      <c r="J7" s="67">
        <v>0</v>
      </c>
      <c r="K7" s="67">
        <v>20</v>
      </c>
      <c r="L7" s="67">
        <v>0</v>
      </c>
      <c r="M7" s="72">
        <v>0</v>
      </c>
      <c r="N7" s="72">
        <v>0</v>
      </c>
      <c r="O7" s="72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187</v>
      </c>
    </row>
    <row r="2" ht="19.5" customHeight="1" spans="1:12">
      <c r="A2" s="7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ht="19.5" customHeight="1" spans="1:13">
      <c r="A4" s="12" t="s">
        <v>51</v>
      </c>
      <c r="B4" s="12"/>
      <c r="C4" s="12"/>
      <c r="D4" s="51" t="s">
        <v>52</v>
      </c>
      <c r="E4" s="51" t="s">
        <v>126</v>
      </c>
      <c r="F4" s="52" t="s">
        <v>109</v>
      </c>
      <c r="G4" s="52"/>
      <c r="H4" s="52"/>
      <c r="I4" s="59"/>
      <c r="J4" s="59"/>
      <c r="K4" s="59"/>
      <c r="L4" s="14" t="s">
        <v>110</v>
      </c>
      <c r="M4" s="15"/>
    </row>
    <row r="5" ht="11.2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127</v>
      </c>
      <c r="G5" s="54" t="s">
        <v>128</v>
      </c>
      <c r="H5" s="54" t="s">
        <v>129</v>
      </c>
      <c r="I5" s="54" t="s">
        <v>189</v>
      </c>
      <c r="J5" s="54" t="s">
        <v>190</v>
      </c>
      <c r="K5" s="54" t="s">
        <v>191</v>
      </c>
      <c r="L5" s="14"/>
      <c r="M5" s="16"/>
    </row>
    <row r="6" ht="11.25" customHeight="1" spans="1:12">
      <c r="A6" s="14"/>
      <c r="B6" s="12"/>
      <c r="C6" s="14"/>
      <c r="D6" s="63"/>
      <c r="E6" s="63"/>
      <c r="F6" s="64"/>
      <c r="G6" s="64"/>
      <c r="H6" s="64"/>
      <c r="I6" s="64"/>
      <c r="J6" s="64"/>
      <c r="K6" s="64"/>
      <c r="L6" s="14"/>
    </row>
    <row r="7" s="1" customFormat="1" ht="22.5" customHeight="1" spans="1:13">
      <c r="A7" s="17"/>
      <c r="B7" s="17"/>
      <c r="C7" s="17"/>
      <c r="D7" s="19"/>
      <c r="E7" s="55">
        <f>F7+L7</f>
        <v>0</v>
      </c>
      <c r="F7" s="55">
        <f>G7+H7</f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62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192</v>
      </c>
    </row>
    <row r="2" ht="19.5" customHeight="1" spans="1:12">
      <c r="A2" s="7" t="s">
        <v>193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47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s="41" customFormat="1" ht="19.5" customHeight="1" spans="1:13">
      <c r="A4" s="48" t="s">
        <v>51</v>
      </c>
      <c r="B4" s="49"/>
      <c r="C4" s="50"/>
      <c r="D4" s="51" t="s">
        <v>52</v>
      </c>
      <c r="E4" s="51" t="s">
        <v>126</v>
      </c>
      <c r="F4" s="52" t="s">
        <v>109</v>
      </c>
      <c r="G4" s="52"/>
      <c r="H4" s="52"/>
      <c r="I4" s="59"/>
      <c r="J4" s="59"/>
      <c r="K4" s="59"/>
      <c r="L4" s="14" t="s">
        <v>110</v>
      </c>
      <c r="M4" s="60"/>
    </row>
    <row r="5" s="41" customFormat="1" ht="19.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127</v>
      </c>
      <c r="G5" s="54" t="s">
        <v>128</v>
      </c>
      <c r="H5" s="54" t="s">
        <v>129</v>
      </c>
      <c r="I5" s="54" t="s">
        <v>189</v>
      </c>
      <c r="J5" s="54" t="s">
        <v>190</v>
      </c>
      <c r="K5" s="54" t="s">
        <v>191</v>
      </c>
      <c r="L5" s="14"/>
      <c r="M5" s="61"/>
    </row>
    <row r="6" s="1" customFormat="1" ht="22.5" customHeight="1" spans="1:13">
      <c r="A6" s="17"/>
      <c r="B6" s="17"/>
      <c r="C6" s="17"/>
      <c r="D6" s="19"/>
      <c r="E6" s="55">
        <f>F6+L6</f>
        <v>0</v>
      </c>
      <c r="F6" s="55">
        <f>G6+H6</f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62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8" t="s">
        <v>194</v>
      </c>
      <c r="B1" s="28"/>
      <c r="C1" s="29"/>
      <c r="D1" s="29"/>
      <c r="E1" s="28"/>
      <c r="F1" s="28"/>
      <c r="G1" s="28"/>
      <c r="H1" s="28"/>
      <c r="I1" s="28"/>
      <c r="J1" s="28"/>
      <c r="K1" s="28"/>
      <c r="L1" s="28"/>
      <c r="M1" s="29"/>
      <c r="N1" s="28"/>
      <c r="O1" s="29"/>
    </row>
    <row r="2" ht="19.5" customHeight="1" spans="1:15">
      <c r="A2" s="7" t="s">
        <v>195</v>
      </c>
      <c r="B2" s="7"/>
      <c r="C2" s="30"/>
      <c r="D2" s="30"/>
      <c r="E2" s="7"/>
      <c r="F2" s="7"/>
      <c r="G2" s="7"/>
      <c r="H2" s="7"/>
      <c r="I2" s="7"/>
      <c r="J2" s="7"/>
      <c r="K2" s="7"/>
      <c r="L2" s="7"/>
      <c r="M2" s="30"/>
      <c r="N2" s="7"/>
      <c r="O2" s="30"/>
    </row>
    <row r="3" ht="19.5" customHeight="1" spans="1:15">
      <c r="A3" s="9" t="s">
        <v>3</v>
      </c>
      <c r="B3" s="31"/>
      <c r="C3" s="9"/>
      <c r="D3" s="9"/>
      <c r="E3" s="31"/>
      <c r="F3" s="31"/>
      <c r="G3" s="31"/>
      <c r="H3" s="31"/>
      <c r="I3" s="31"/>
      <c r="J3" s="31"/>
      <c r="K3" s="31"/>
      <c r="L3" s="31"/>
      <c r="M3" s="9"/>
      <c r="N3" s="31"/>
      <c r="O3" s="37" t="s">
        <v>4</v>
      </c>
    </row>
    <row r="4" s="41" customFormat="1" ht="19.5" customHeight="1" spans="1:15">
      <c r="A4" s="14" t="s">
        <v>51</v>
      </c>
      <c r="B4" s="38"/>
      <c r="C4" s="33" t="s">
        <v>196</v>
      </c>
      <c r="D4" s="14" t="s">
        <v>51</v>
      </c>
      <c r="E4" s="38"/>
      <c r="F4" s="33" t="s">
        <v>197</v>
      </c>
      <c r="G4" s="13" t="s">
        <v>53</v>
      </c>
      <c r="H4" s="13" t="s">
        <v>198</v>
      </c>
      <c r="I4" s="13"/>
      <c r="J4" s="14" t="s">
        <v>51</v>
      </c>
      <c r="K4" s="38"/>
      <c r="L4" s="33" t="s">
        <v>199</v>
      </c>
      <c r="M4" s="12" t="s">
        <v>200</v>
      </c>
      <c r="N4" s="24" t="s">
        <v>43</v>
      </c>
      <c r="O4" s="12" t="s">
        <v>45</v>
      </c>
    </row>
    <row r="5" s="41" customFormat="1" ht="30" customHeight="1" spans="1:15">
      <c r="A5" s="14" t="s">
        <v>59</v>
      </c>
      <c r="B5" s="13" t="s">
        <v>60</v>
      </c>
      <c r="C5" s="12" t="s">
        <v>136</v>
      </c>
      <c r="D5" s="14" t="s">
        <v>59</v>
      </c>
      <c r="E5" s="13" t="s">
        <v>60</v>
      </c>
      <c r="F5" s="12" t="s">
        <v>136</v>
      </c>
      <c r="G5" s="13"/>
      <c r="H5" s="24" t="s">
        <v>62</v>
      </c>
      <c r="I5" s="24" t="s">
        <v>114</v>
      </c>
      <c r="J5" s="12" t="s">
        <v>115</v>
      </c>
      <c r="K5" s="24" t="s">
        <v>116</v>
      </c>
      <c r="L5" s="12" t="s">
        <v>136</v>
      </c>
      <c r="M5" s="33" t="s">
        <v>62</v>
      </c>
      <c r="N5" s="39"/>
      <c r="O5" s="33"/>
    </row>
    <row r="6" s="1" customFormat="1" ht="20.25" customHeight="1" spans="1:15">
      <c r="A6" s="17"/>
      <c r="B6" s="18"/>
      <c r="C6" s="19" t="s">
        <v>53</v>
      </c>
      <c r="D6" s="42"/>
      <c r="E6" s="43"/>
      <c r="F6" s="44"/>
      <c r="G6" s="45">
        <f t="shared" ref="G6:G19" si="0">H6+L6+M6+N6+O6</f>
        <v>2509.76</v>
      </c>
      <c r="H6" s="45">
        <f t="shared" ref="H6:H19" si="1">I6+J6+K6</f>
        <v>2509.76</v>
      </c>
      <c r="I6" s="45" t="s">
        <v>201</v>
      </c>
      <c r="J6" s="45">
        <v>0</v>
      </c>
      <c r="K6" s="45">
        <v>0</v>
      </c>
      <c r="L6" s="46">
        <v>0</v>
      </c>
      <c r="M6" s="46">
        <v>0</v>
      </c>
      <c r="N6" s="45">
        <v>0</v>
      </c>
      <c r="O6" s="45">
        <v>0</v>
      </c>
    </row>
    <row r="7" ht="20.25" customHeight="1" spans="1:15">
      <c r="A7" s="17" t="s">
        <v>139</v>
      </c>
      <c r="B7" s="18"/>
      <c r="C7" s="19" t="s">
        <v>140</v>
      </c>
      <c r="D7" s="42" t="s">
        <v>141</v>
      </c>
      <c r="E7" s="43"/>
      <c r="F7" s="44" t="s">
        <v>142</v>
      </c>
      <c r="G7" s="45">
        <f t="shared" si="0"/>
        <v>2281.26</v>
      </c>
      <c r="H7" s="45">
        <f t="shared" si="1"/>
        <v>2281.26</v>
      </c>
      <c r="I7" s="45" t="s">
        <v>137</v>
      </c>
      <c r="J7" s="45">
        <v>0</v>
      </c>
      <c r="K7" s="45">
        <v>0</v>
      </c>
      <c r="L7" s="46">
        <v>0</v>
      </c>
      <c r="M7" s="46">
        <v>0</v>
      </c>
      <c r="N7" s="45">
        <v>0</v>
      </c>
      <c r="O7" s="45">
        <v>0</v>
      </c>
    </row>
    <row r="8" ht="20.25" customHeight="1" spans="1:15">
      <c r="A8" s="17" t="s">
        <v>139</v>
      </c>
      <c r="B8" s="18" t="s">
        <v>72</v>
      </c>
      <c r="C8" s="19" t="s">
        <v>143</v>
      </c>
      <c r="D8" s="42" t="s">
        <v>141</v>
      </c>
      <c r="E8" s="43" t="s">
        <v>72</v>
      </c>
      <c r="F8" s="44" t="s">
        <v>144</v>
      </c>
      <c r="G8" s="45">
        <f t="shared" si="0"/>
        <v>2258.25</v>
      </c>
      <c r="H8" s="45">
        <f t="shared" si="1"/>
        <v>2258.25</v>
      </c>
      <c r="I8" s="45" t="s">
        <v>145</v>
      </c>
      <c r="J8" s="45">
        <v>0</v>
      </c>
      <c r="K8" s="45">
        <v>0</v>
      </c>
      <c r="L8" s="46">
        <v>0</v>
      </c>
      <c r="M8" s="46">
        <v>0</v>
      </c>
      <c r="N8" s="45">
        <v>0</v>
      </c>
      <c r="O8" s="45">
        <v>0</v>
      </c>
    </row>
    <row r="9" ht="20.25" customHeight="1" spans="1:15">
      <c r="A9" s="17" t="s">
        <v>139</v>
      </c>
      <c r="B9" s="18" t="s">
        <v>81</v>
      </c>
      <c r="C9" s="19" t="s">
        <v>146</v>
      </c>
      <c r="D9" s="42" t="s">
        <v>141</v>
      </c>
      <c r="E9" s="43" t="s">
        <v>81</v>
      </c>
      <c r="F9" s="44" t="s">
        <v>146</v>
      </c>
      <c r="G9" s="45">
        <f t="shared" si="0"/>
        <v>23.01</v>
      </c>
      <c r="H9" s="45">
        <f t="shared" si="1"/>
        <v>23.01</v>
      </c>
      <c r="I9" s="45" t="s">
        <v>147</v>
      </c>
      <c r="J9" s="45">
        <v>0</v>
      </c>
      <c r="K9" s="45">
        <v>0</v>
      </c>
      <c r="L9" s="46">
        <v>0</v>
      </c>
      <c r="M9" s="46">
        <v>0</v>
      </c>
      <c r="N9" s="45">
        <v>0</v>
      </c>
      <c r="O9" s="45">
        <v>0</v>
      </c>
    </row>
    <row r="10" ht="20.25" customHeight="1" spans="1:15">
      <c r="A10" s="17" t="s">
        <v>148</v>
      </c>
      <c r="B10" s="18"/>
      <c r="C10" s="19" t="s">
        <v>149</v>
      </c>
      <c r="D10" s="42" t="s">
        <v>150</v>
      </c>
      <c r="E10" s="43"/>
      <c r="F10" s="44" t="s">
        <v>151</v>
      </c>
      <c r="G10" s="45">
        <f t="shared" si="0"/>
        <v>228.5</v>
      </c>
      <c r="H10" s="45">
        <f t="shared" si="1"/>
        <v>228.5</v>
      </c>
      <c r="I10" s="45" t="s">
        <v>138</v>
      </c>
      <c r="J10" s="45">
        <v>0</v>
      </c>
      <c r="K10" s="45">
        <v>0</v>
      </c>
      <c r="L10" s="46">
        <v>0</v>
      </c>
      <c r="M10" s="46">
        <v>0</v>
      </c>
      <c r="N10" s="45">
        <v>0</v>
      </c>
      <c r="O10" s="45">
        <v>0</v>
      </c>
    </row>
    <row r="11" ht="20.25" customHeight="1" spans="1:15">
      <c r="A11" s="17" t="s">
        <v>148</v>
      </c>
      <c r="B11" s="18" t="s">
        <v>72</v>
      </c>
      <c r="C11" s="19" t="s">
        <v>152</v>
      </c>
      <c r="D11" s="42" t="s">
        <v>150</v>
      </c>
      <c r="E11" s="43" t="s">
        <v>72</v>
      </c>
      <c r="F11" s="44" t="s">
        <v>153</v>
      </c>
      <c r="G11" s="45">
        <f t="shared" si="0"/>
        <v>44</v>
      </c>
      <c r="H11" s="45">
        <f t="shared" si="1"/>
        <v>44</v>
      </c>
      <c r="I11" s="45" t="s">
        <v>154</v>
      </c>
      <c r="J11" s="45">
        <v>0</v>
      </c>
      <c r="K11" s="45">
        <v>0</v>
      </c>
      <c r="L11" s="46">
        <v>0</v>
      </c>
      <c r="M11" s="46">
        <v>0</v>
      </c>
      <c r="N11" s="45">
        <v>0</v>
      </c>
      <c r="O11" s="45">
        <v>0</v>
      </c>
    </row>
    <row r="12" ht="20.25" customHeight="1" spans="1:15">
      <c r="A12" s="17" t="s">
        <v>148</v>
      </c>
      <c r="B12" s="18" t="s">
        <v>155</v>
      </c>
      <c r="C12" s="19" t="s">
        <v>156</v>
      </c>
      <c r="D12" s="42" t="s">
        <v>150</v>
      </c>
      <c r="E12" s="43" t="s">
        <v>72</v>
      </c>
      <c r="F12" s="44" t="s">
        <v>153</v>
      </c>
      <c r="G12" s="45">
        <f t="shared" si="0"/>
        <v>15</v>
      </c>
      <c r="H12" s="45">
        <f t="shared" si="1"/>
        <v>15</v>
      </c>
      <c r="I12" s="45" t="s">
        <v>157</v>
      </c>
      <c r="J12" s="45">
        <v>0</v>
      </c>
      <c r="K12" s="45">
        <v>0</v>
      </c>
      <c r="L12" s="46">
        <v>0</v>
      </c>
      <c r="M12" s="46">
        <v>0</v>
      </c>
      <c r="N12" s="45">
        <v>0</v>
      </c>
      <c r="O12" s="45">
        <v>0</v>
      </c>
    </row>
    <row r="13" ht="20.25" customHeight="1" spans="1:15">
      <c r="A13" s="17" t="s">
        <v>148</v>
      </c>
      <c r="B13" s="18" t="s">
        <v>69</v>
      </c>
      <c r="C13" s="19" t="s">
        <v>158</v>
      </c>
      <c r="D13" s="42" t="s">
        <v>150</v>
      </c>
      <c r="E13" s="43" t="s">
        <v>104</v>
      </c>
      <c r="F13" s="44" t="s">
        <v>159</v>
      </c>
      <c r="G13" s="45">
        <f t="shared" si="0"/>
        <v>6</v>
      </c>
      <c r="H13" s="45">
        <f t="shared" si="1"/>
        <v>6</v>
      </c>
      <c r="I13" s="45" t="s">
        <v>160</v>
      </c>
      <c r="J13" s="45">
        <v>0</v>
      </c>
      <c r="K13" s="45">
        <v>0</v>
      </c>
      <c r="L13" s="46">
        <v>0</v>
      </c>
      <c r="M13" s="46">
        <v>0</v>
      </c>
      <c r="N13" s="45">
        <v>0</v>
      </c>
      <c r="O13" s="45">
        <v>0</v>
      </c>
    </row>
    <row r="14" ht="20.25" customHeight="1" spans="1:15">
      <c r="A14" s="17" t="s">
        <v>148</v>
      </c>
      <c r="B14" s="18" t="s">
        <v>75</v>
      </c>
      <c r="C14" s="19" t="s">
        <v>161</v>
      </c>
      <c r="D14" s="42" t="s">
        <v>150</v>
      </c>
      <c r="E14" s="43" t="s">
        <v>72</v>
      </c>
      <c r="F14" s="44" t="s">
        <v>153</v>
      </c>
      <c r="G14" s="45">
        <f t="shared" si="0"/>
        <v>20</v>
      </c>
      <c r="H14" s="45">
        <f t="shared" si="1"/>
        <v>20</v>
      </c>
      <c r="I14" s="45" t="s">
        <v>162</v>
      </c>
      <c r="J14" s="45">
        <v>0</v>
      </c>
      <c r="K14" s="45">
        <v>0</v>
      </c>
      <c r="L14" s="46">
        <v>0</v>
      </c>
      <c r="M14" s="46">
        <v>0</v>
      </c>
      <c r="N14" s="45">
        <v>0</v>
      </c>
      <c r="O14" s="45">
        <v>0</v>
      </c>
    </row>
    <row r="15" ht="20.25" customHeight="1" spans="1:15">
      <c r="A15" s="17" t="s">
        <v>148</v>
      </c>
      <c r="B15" s="18" t="s">
        <v>163</v>
      </c>
      <c r="C15" s="19" t="s">
        <v>164</v>
      </c>
      <c r="D15" s="42" t="s">
        <v>150</v>
      </c>
      <c r="E15" s="43" t="s">
        <v>72</v>
      </c>
      <c r="F15" s="44" t="s">
        <v>153</v>
      </c>
      <c r="G15" s="45">
        <f t="shared" si="0"/>
        <v>10</v>
      </c>
      <c r="H15" s="45">
        <f t="shared" si="1"/>
        <v>10</v>
      </c>
      <c r="I15" s="45" t="s">
        <v>165</v>
      </c>
      <c r="J15" s="45">
        <v>0</v>
      </c>
      <c r="K15" s="45">
        <v>0</v>
      </c>
      <c r="L15" s="46">
        <v>0</v>
      </c>
      <c r="M15" s="46">
        <v>0</v>
      </c>
      <c r="N15" s="45">
        <v>0</v>
      </c>
      <c r="O15" s="45">
        <v>0</v>
      </c>
    </row>
    <row r="16" ht="20.25" customHeight="1" spans="1:15">
      <c r="A16" s="17" t="s">
        <v>148</v>
      </c>
      <c r="B16" s="18" t="s">
        <v>166</v>
      </c>
      <c r="C16" s="19" t="s">
        <v>167</v>
      </c>
      <c r="D16" s="42" t="s">
        <v>150</v>
      </c>
      <c r="E16" s="43" t="s">
        <v>168</v>
      </c>
      <c r="F16" s="44" t="s">
        <v>167</v>
      </c>
      <c r="G16" s="45">
        <f t="shared" si="0"/>
        <v>10</v>
      </c>
      <c r="H16" s="45">
        <f t="shared" si="1"/>
        <v>10</v>
      </c>
      <c r="I16" s="45" t="s">
        <v>165</v>
      </c>
      <c r="J16" s="45">
        <v>0</v>
      </c>
      <c r="K16" s="45">
        <v>0</v>
      </c>
      <c r="L16" s="46">
        <v>0</v>
      </c>
      <c r="M16" s="46">
        <v>0</v>
      </c>
      <c r="N16" s="45">
        <v>0</v>
      </c>
      <c r="O16" s="45">
        <v>0</v>
      </c>
    </row>
    <row r="17" ht="20.25" customHeight="1" spans="1:15">
      <c r="A17" s="17" t="s">
        <v>148</v>
      </c>
      <c r="B17" s="18" t="s">
        <v>169</v>
      </c>
      <c r="C17" s="19" t="s">
        <v>170</v>
      </c>
      <c r="D17" s="42" t="s">
        <v>150</v>
      </c>
      <c r="E17" s="43" t="s">
        <v>72</v>
      </c>
      <c r="F17" s="44" t="s">
        <v>153</v>
      </c>
      <c r="G17" s="45">
        <f t="shared" si="0"/>
        <v>10</v>
      </c>
      <c r="H17" s="45">
        <f t="shared" si="1"/>
        <v>10</v>
      </c>
      <c r="I17" s="45" t="s">
        <v>165</v>
      </c>
      <c r="J17" s="45">
        <v>0</v>
      </c>
      <c r="K17" s="45">
        <v>0</v>
      </c>
      <c r="L17" s="46">
        <v>0</v>
      </c>
      <c r="M17" s="46">
        <v>0</v>
      </c>
      <c r="N17" s="45">
        <v>0</v>
      </c>
      <c r="O17" s="45">
        <v>0</v>
      </c>
    </row>
    <row r="18" ht="20.25" customHeight="1" spans="1:15">
      <c r="A18" s="17" t="s">
        <v>148</v>
      </c>
      <c r="B18" s="18" t="s">
        <v>171</v>
      </c>
      <c r="C18" s="19" t="s">
        <v>172</v>
      </c>
      <c r="D18" s="42" t="s">
        <v>150</v>
      </c>
      <c r="E18" s="43" t="s">
        <v>173</v>
      </c>
      <c r="F18" s="44" t="s">
        <v>172</v>
      </c>
      <c r="G18" s="45">
        <f t="shared" si="0"/>
        <v>20</v>
      </c>
      <c r="H18" s="45">
        <f t="shared" si="1"/>
        <v>20</v>
      </c>
      <c r="I18" s="45" t="s">
        <v>162</v>
      </c>
      <c r="J18" s="45">
        <v>0</v>
      </c>
      <c r="K18" s="45">
        <v>0</v>
      </c>
      <c r="L18" s="46">
        <v>0</v>
      </c>
      <c r="M18" s="46">
        <v>0</v>
      </c>
      <c r="N18" s="45">
        <v>0</v>
      </c>
      <c r="O18" s="45">
        <v>0</v>
      </c>
    </row>
    <row r="19" ht="20.25" customHeight="1" spans="1:15">
      <c r="A19" s="17" t="s">
        <v>148</v>
      </c>
      <c r="B19" s="18" t="s">
        <v>81</v>
      </c>
      <c r="C19" s="19" t="s">
        <v>174</v>
      </c>
      <c r="D19" s="42" t="s">
        <v>150</v>
      </c>
      <c r="E19" s="43" t="s">
        <v>81</v>
      </c>
      <c r="F19" s="44" t="s">
        <v>174</v>
      </c>
      <c r="G19" s="45">
        <f t="shared" si="0"/>
        <v>93.5</v>
      </c>
      <c r="H19" s="45">
        <f t="shared" si="1"/>
        <v>93.5</v>
      </c>
      <c r="I19" s="45" t="s">
        <v>175</v>
      </c>
      <c r="J19" s="45">
        <v>0</v>
      </c>
      <c r="K19" s="45">
        <v>0</v>
      </c>
      <c r="L19" s="46">
        <v>0</v>
      </c>
      <c r="M19" s="46">
        <v>0</v>
      </c>
      <c r="N19" s="45">
        <v>0</v>
      </c>
      <c r="O19" s="45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8" t="s">
        <v>202</v>
      </c>
      <c r="C1" s="29"/>
      <c r="D1" s="29"/>
      <c r="E1" s="28"/>
      <c r="F1" s="28"/>
      <c r="G1" s="28"/>
      <c r="H1" s="28"/>
      <c r="I1" s="28"/>
      <c r="J1" s="28"/>
      <c r="K1" s="29"/>
      <c r="L1" s="28"/>
      <c r="M1" s="29"/>
    </row>
    <row r="2" ht="19.5" customHeight="1" spans="2:13">
      <c r="B2" s="7" t="s">
        <v>203</v>
      </c>
      <c r="C2" s="30"/>
      <c r="D2" s="30"/>
      <c r="E2" s="7"/>
      <c r="F2" s="7"/>
      <c r="G2" s="7"/>
      <c r="H2" s="7"/>
      <c r="I2" s="7"/>
      <c r="J2" s="7"/>
      <c r="K2" s="30"/>
      <c r="L2" s="7"/>
      <c r="M2" s="30"/>
    </row>
    <row r="3" ht="19.5" customHeight="1" spans="2:13">
      <c r="B3" s="9" t="s">
        <v>3</v>
      </c>
      <c r="C3" s="9"/>
      <c r="D3" s="9"/>
      <c r="E3" s="31"/>
      <c r="F3" s="31"/>
      <c r="G3" s="31"/>
      <c r="H3" s="31"/>
      <c r="I3" s="31"/>
      <c r="J3" s="31"/>
      <c r="K3" s="9"/>
      <c r="L3" s="31"/>
      <c r="M3" s="37" t="s">
        <v>4</v>
      </c>
    </row>
    <row r="4" ht="19.5" customHeight="1" spans="1:14">
      <c r="A4" s="32" t="s">
        <v>204</v>
      </c>
      <c r="B4" s="14" t="s">
        <v>205</v>
      </c>
      <c r="C4" s="33" t="s">
        <v>206</v>
      </c>
      <c r="D4" s="12" t="s">
        <v>133</v>
      </c>
      <c r="E4" s="13" t="s">
        <v>53</v>
      </c>
      <c r="F4" s="13" t="s">
        <v>198</v>
      </c>
      <c r="G4" s="13"/>
      <c r="H4" s="14" t="s">
        <v>51</v>
      </c>
      <c r="I4" s="38"/>
      <c r="J4" s="33" t="s">
        <v>199</v>
      </c>
      <c r="K4" s="12" t="s">
        <v>200</v>
      </c>
      <c r="L4" s="24" t="s">
        <v>43</v>
      </c>
      <c r="M4" s="12" t="s">
        <v>45</v>
      </c>
      <c r="N4" s="32"/>
    </row>
    <row r="5" ht="30" customHeight="1" spans="1:14">
      <c r="A5" s="34"/>
      <c r="B5" s="14" t="s">
        <v>59</v>
      </c>
      <c r="C5" s="12" t="s">
        <v>136</v>
      </c>
      <c r="D5" s="33"/>
      <c r="E5" s="13"/>
      <c r="F5" s="24" t="s">
        <v>62</v>
      </c>
      <c r="G5" s="24" t="s">
        <v>114</v>
      </c>
      <c r="H5" s="12" t="s">
        <v>115</v>
      </c>
      <c r="I5" s="24" t="s">
        <v>116</v>
      </c>
      <c r="J5" s="12" t="s">
        <v>136</v>
      </c>
      <c r="K5" s="33" t="s">
        <v>62</v>
      </c>
      <c r="L5" s="39"/>
      <c r="M5" s="33"/>
      <c r="N5" s="34"/>
    </row>
    <row r="6" s="1" customFormat="1" ht="20.25" customHeight="1" spans="1:14">
      <c r="A6" s="35"/>
      <c r="B6" s="19"/>
      <c r="C6" s="19"/>
      <c r="D6" s="36"/>
      <c r="E6" s="25">
        <f t="shared" ref="E6:E14" si="0">F6+J6+K6+L6+M6</f>
        <v>4100</v>
      </c>
      <c r="F6" s="25">
        <f t="shared" ref="F6:F14" si="1">G6+H6+I6</f>
        <v>4100</v>
      </c>
      <c r="G6" s="25">
        <v>4100</v>
      </c>
      <c r="H6" s="25">
        <v>0</v>
      </c>
      <c r="I6" s="25">
        <v>0</v>
      </c>
      <c r="J6" s="20">
        <v>0</v>
      </c>
      <c r="K6" s="20">
        <v>0</v>
      </c>
      <c r="L6" s="25">
        <v>0</v>
      </c>
      <c r="M6" s="25">
        <v>0</v>
      </c>
      <c r="N6" s="40">
        <f t="shared" ref="N6:N14" si="2">A6</f>
        <v>0</v>
      </c>
    </row>
    <row r="7" ht="20.25" customHeight="1" spans="1:14">
      <c r="A7" s="35" t="s">
        <v>207</v>
      </c>
      <c r="B7" s="19" t="s">
        <v>208</v>
      </c>
      <c r="C7" s="19" t="s">
        <v>209</v>
      </c>
      <c r="D7" s="36"/>
      <c r="E7" s="25">
        <f t="shared" si="0"/>
        <v>500</v>
      </c>
      <c r="F7" s="25">
        <f t="shared" si="1"/>
        <v>500</v>
      </c>
      <c r="G7" s="25">
        <v>500</v>
      </c>
      <c r="H7" s="25">
        <v>0</v>
      </c>
      <c r="I7" s="25">
        <v>0</v>
      </c>
      <c r="J7" s="20">
        <v>0</v>
      </c>
      <c r="K7" s="20">
        <v>0</v>
      </c>
      <c r="L7" s="25">
        <v>0</v>
      </c>
      <c r="M7" s="25">
        <v>0</v>
      </c>
      <c r="N7" s="40" t="str">
        <f t="shared" si="2"/>
        <v>37082624002208510009K</v>
      </c>
    </row>
    <row r="8" ht="20.25" customHeight="1" spans="1:14">
      <c r="A8" s="35" t="s">
        <v>210</v>
      </c>
      <c r="B8" s="19" t="s">
        <v>211</v>
      </c>
      <c r="C8" s="19" t="s">
        <v>209</v>
      </c>
      <c r="D8" s="36"/>
      <c r="E8" s="25">
        <f t="shared" si="0"/>
        <v>500</v>
      </c>
      <c r="F8" s="25">
        <f t="shared" si="1"/>
        <v>500</v>
      </c>
      <c r="G8" s="25">
        <v>500</v>
      </c>
      <c r="H8" s="25">
        <v>0</v>
      </c>
      <c r="I8" s="25">
        <v>0</v>
      </c>
      <c r="J8" s="20">
        <v>0</v>
      </c>
      <c r="K8" s="20">
        <v>0</v>
      </c>
      <c r="L8" s="25">
        <v>0</v>
      </c>
      <c r="M8" s="25">
        <v>0</v>
      </c>
      <c r="N8" s="40" t="str">
        <f t="shared" si="2"/>
        <v>37082624002208510010X</v>
      </c>
    </row>
    <row r="9" ht="20.25" customHeight="1" spans="1:14">
      <c r="A9" s="35" t="s">
        <v>212</v>
      </c>
      <c r="B9" s="19" t="s">
        <v>213</v>
      </c>
      <c r="C9" s="19" t="s">
        <v>209</v>
      </c>
      <c r="D9" s="36"/>
      <c r="E9" s="25">
        <f t="shared" si="0"/>
        <v>500</v>
      </c>
      <c r="F9" s="25">
        <f t="shared" si="1"/>
        <v>500</v>
      </c>
      <c r="G9" s="25">
        <v>500</v>
      </c>
      <c r="H9" s="25">
        <v>0</v>
      </c>
      <c r="I9" s="25">
        <v>0</v>
      </c>
      <c r="J9" s="20">
        <v>0</v>
      </c>
      <c r="K9" s="20">
        <v>0</v>
      </c>
      <c r="L9" s="25">
        <v>0</v>
      </c>
      <c r="M9" s="25">
        <v>0</v>
      </c>
      <c r="N9" s="40" t="str">
        <f t="shared" si="2"/>
        <v>37082624002208510011T</v>
      </c>
    </row>
    <row r="10" ht="20.25" customHeight="1" spans="1:14">
      <c r="A10" s="35" t="s">
        <v>214</v>
      </c>
      <c r="B10" s="19" t="s">
        <v>215</v>
      </c>
      <c r="C10" s="19" t="s">
        <v>209</v>
      </c>
      <c r="D10" s="36"/>
      <c r="E10" s="25">
        <f t="shared" si="0"/>
        <v>800</v>
      </c>
      <c r="F10" s="25">
        <f t="shared" si="1"/>
        <v>800</v>
      </c>
      <c r="G10" s="25">
        <v>800</v>
      </c>
      <c r="H10" s="25">
        <v>0</v>
      </c>
      <c r="I10" s="25">
        <v>0</v>
      </c>
      <c r="J10" s="20">
        <v>0</v>
      </c>
      <c r="K10" s="20">
        <v>0</v>
      </c>
      <c r="L10" s="25">
        <v>0</v>
      </c>
      <c r="M10" s="25">
        <v>0</v>
      </c>
      <c r="N10" s="40" t="str">
        <f t="shared" si="2"/>
        <v>37082624002208510012B</v>
      </c>
    </row>
    <row r="11" ht="20.25" customHeight="1" spans="1:14">
      <c r="A11" s="35" t="s">
        <v>216</v>
      </c>
      <c r="B11" s="19" t="s">
        <v>217</v>
      </c>
      <c r="C11" s="19" t="s">
        <v>209</v>
      </c>
      <c r="D11" s="36"/>
      <c r="E11" s="25">
        <f t="shared" si="0"/>
        <v>500</v>
      </c>
      <c r="F11" s="25">
        <f t="shared" si="1"/>
        <v>500</v>
      </c>
      <c r="G11" s="25">
        <v>500</v>
      </c>
      <c r="H11" s="25">
        <v>0</v>
      </c>
      <c r="I11" s="25">
        <v>0</v>
      </c>
      <c r="J11" s="20">
        <v>0</v>
      </c>
      <c r="K11" s="20">
        <v>0</v>
      </c>
      <c r="L11" s="25">
        <v>0</v>
      </c>
      <c r="M11" s="25">
        <v>0</v>
      </c>
      <c r="N11" s="40" t="str">
        <f t="shared" si="2"/>
        <v>37082624002208510013A</v>
      </c>
    </row>
    <row r="12" ht="20.25" customHeight="1" spans="1:14">
      <c r="A12" s="35" t="s">
        <v>218</v>
      </c>
      <c r="B12" s="19" t="s">
        <v>219</v>
      </c>
      <c r="C12" s="19" t="s">
        <v>209</v>
      </c>
      <c r="D12" s="36"/>
      <c r="E12" s="25">
        <f t="shared" si="0"/>
        <v>150</v>
      </c>
      <c r="F12" s="25">
        <f t="shared" si="1"/>
        <v>150</v>
      </c>
      <c r="G12" s="25">
        <v>150</v>
      </c>
      <c r="H12" s="25">
        <v>0</v>
      </c>
      <c r="I12" s="25">
        <v>0</v>
      </c>
      <c r="J12" s="20">
        <v>0</v>
      </c>
      <c r="K12" s="20">
        <v>0</v>
      </c>
      <c r="L12" s="25">
        <v>0</v>
      </c>
      <c r="M12" s="25">
        <v>0</v>
      </c>
      <c r="N12" s="40" t="str">
        <f t="shared" si="2"/>
        <v>37082624002208510014F</v>
      </c>
    </row>
    <row r="13" ht="20.25" customHeight="1" spans="1:14">
      <c r="A13" s="35" t="s">
        <v>220</v>
      </c>
      <c r="B13" s="19" t="s">
        <v>221</v>
      </c>
      <c r="C13" s="19" t="s">
        <v>209</v>
      </c>
      <c r="D13" s="36"/>
      <c r="E13" s="25">
        <f t="shared" si="0"/>
        <v>600</v>
      </c>
      <c r="F13" s="25">
        <f t="shared" si="1"/>
        <v>600</v>
      </c>
      <c r="G13" s="25">
        <v>600</v>
      </c>
      <c r="H13" s="25">
        <v>0</v>
      </c>
      <c r="I13" s="25">
        <v>0</v>
      </c>
      <c r="J13" s="20">
        <v>0</v>
      </c>
      <c r="K13" s="20">
        <v>0</v>
      </c>
      <c r="L13" s="25">
        <v>0</v>
      </c>
      <c r="M13" s="25">
        <v>0</v>
      </c>
      <c r="N13" s="40" t="str">
        <f t="shared" si="2"/>
        <v>37082624002208510015P</v>
      </c>
    </row>
    <row r="14" ht="20.25" customHeight="1" spans="1:14">
      <c r="A14" s="35" t="s">
        <v>222</v>
      </c>
      <c r="B14" s="19" t="s">
        <v>223</v>
      </c>
      <c r="C14" s="19" t="s">
        <v>209</v>
      </c>
      <c r="D14" s="36"/>
      <c r="E14" s="25">
        <f t="shared" si="0"/>
        <v>550</v>
      </c>
      <c r="F14" s="25">
        <f t="shared" si="1"/>
        <v>550</v>
      </c>
      <c r="G14" s="25">
        <v>550</v>
      </c>
      <c r="H14" s="25">
        <v>0</v>
      </c>
      <c r="I14" s="25">
        <v>0</v>
      </c>
      <c r="J14" s="20">
        <v>0</v>
      </c>
      <c r="K14" s="20">
        <v>0</v>
      </c>
      <c r="L14" s="25">
        <v>0</v>
      </c>
      <c r="M14" s="25">
        <v>0</v>
      </c>
      <c r="N14" s="40" t="str">
        <f t="shared" si="2"/>
        <v>37082624002208510016T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C1"/>
      <c r="D1"/>
      <c r="E1" s="5"/>
      <c r="F1" s="6"/>
      <c r="G1" s="6"/>
      <c r="H1" s="6"/>
      <c r="I1" s="6"/>
      <c r="J1"/>
      <c r="K1" s="6"/>
      <c r="L1" s="6"/>
      <c r="M1" s="6"/>
      <c r="N1" s="21" t="s">
        <v>224</v>
      </c>
    </row>
    <row r="2" ht="19.5" customHeight="1" spans="1:14">
      <c r="A2" s="7" t="s">
        <v>225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2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53</v>
      </c>
      <c r="G4" s="14" t="s">
        <v>198</v>
      </c>
      <c r="H4" s="14"/>
      <c r="I4" s="14"/>
      <c r="J4" s="14"/>
      <c r="K4" s="12" t="s">
        <v>199</v>
      </c>
      <c r="L4" s="12" t="s">
        <v>200</v>
      </c>
      <c r="M4" s="12" t="s">
        <v>43</v>
      </c>
      <c r="N4" s="12" t="s">
        <v>45</v>
      </c>
      <c r="O4" s="13" t="s">
        <v>226</v>
      </c>
      <c r="P4" s="13" t="s">
        <v>227</v>
      </c>
      <c r="Q4" s="13" t="s">
        <v>228</v>
      </c>
      <c r="R4" s="13" t="s">
        <v>229</v>
      </c>
    </row>
    <row r="5" s="1" customFormat="1" ht="18.7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/>
      <c r="G5" s="12" t="s">
        <v>62</v>
      </c>
      <c r="H5" s="12" t="s">
        <v>114</v>
      </c>
      <c r="I5" s="23" t="s">
        <v>115</v>
      </c>
      <c r="J5" s="24" t="s">
        <v>116</v>
      </c>
      <c r="K5" s="16"/>
      <c r="L5" s="16"/>
      <c r="M5" s="16"/>
      <c r="N5" s="16"/>
      <c r="O5" s="13"/>
      <c r="P5" s="13"/>
      <c r="Q5" s="13"/>
      <c r="R5" s="13"/>
    </row>
    <row r="6" s="1" customFormat="1" ht="18.75" customHeight="1" spans="1:18">
      <c r="A6" s="12"/>
      <c r="B6" s="14"/>
      <c r="C6" s="13"/>
      <c r="D6" s="13"/>
      <c r="E6" s="14"/>
      <c r="F6" s="12"/>
      <c r="G6" s="15"/>
      <c r="H6" s="16"/>
      <c r="I6" s="16"/>
      <c r="J6" s="16"/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7"/>
      <c r="B7" s="17"/>
      <c r="C7" s="18"/>
      <c r="D7" s="18"/>
      <c r="E7" s="19"/>
      <c r="F7" s="20">
        <f>G7+K7+L7+M7+N7</f>
        <v>0</v>
      </c>
      <c r="G7" s="20">
        <f>H7+I7+J7</f>
        <v>0</v>
      </c>
      <c r="H7" s="20">
        <v>0</v>
      </c>
      <c r="I7" s="20">
        <v>0</v>
      </c>
      <c r="J7" s="25">
        <v>0</v>
      </c>
      <c r="K7" s="20">
        <v>0</v>
      </c>
      <c r="L7" s="20">
        <v>0</v>
      </c>
      <c r="M7" s="20">
        <v>0</v>
      </c>
      <c r="N7" s="20">
        <v>0</v>
      </c>
      <c r="O7" s="26">
        <v>0</v>
      </c>
      <c r="P7" s="26">
        <v>0</v>
      </c>
      <c r="Q7" s="26">
        <v>0</v>
      </c>
      <c r="R7" s="27"/>
    </row>
  </sheetData>
  <mergeCells count="21">
    <mergeCell ref="A2:N2"/>
    <mergeCell ref="A3:M3"/>
    <mergeCell ref="A4:D4"/>
    <mergeCell ref="G4:J4"/>
    <mergeCell ref="A5:A6"/>
    <mergeCell ref="C5:C6"/>
    <mergeCell ref="D5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听歌看日落</cp:lastModifiedBy>
  <dcterms:created xsi:type="dcterms:W3CDTF">2025-05-06T01:38:24Z</dcterms:created>
  <dcterms:modified xsi:type="dcterms:W3CDTF">2025-05-06T01:39:12Z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BF1639700A384004830F1B7F977DA589_12</vt:lpwstr>
  </property>
  <property fmtid="{D5CDD505-2E9C-101B-9397-08002B2CF9AE}" pid="3" name="KSOProductBuildVer">
    <vt:lpwstr>2052-12.1.0.20784</vt:lpwstr>
  </property>
</Properties>
</file>